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workbookProtection workbookAlgorithmName="SHA-512" workbookHashValue="oiHV9PcPz/NvaqgqjIbVbhpeEp0Lgxid/TObxuZaDrZGCk0KXe3+ZAcmK4LM49KYval261JMVm20PXsByDCqjQ==" workbookSaltValue="pF9wzqq0NX4uupgGXkVeqQ==" workbookSpinCount="100000" lockStructure="1"/>
  <bookViews>
    <workbookView windowWidth="23145" windowHeight="9555"/>
  </bookViews>
  <sheets>
    <sheet name="综合成绩表" sheetId="1" r:id="rId1"/>
  </sheets>
  <externalReferences>
    <externalReference r:id="rId3"/>
  </externalReferences>
  <definedNames>
    <definedName name="_xlnm._FilterDatabase" localSheetId="0" hidden="1">综合成绩表!$A$3:$XEX$179</definedName>
    <definedName name="_xlnm.Print_Titles" localSheetId="0">综合成绩表!$3:$3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<sst xmlns="http://schemas.openxmlformats.org/spreadsheetml/2006/main" count="786" uniqueCount="395">
  <si>
    <t>附件1：</t>
  </si>
  <si>
    <t>综合成绩及入围体检名单</t>
  </si>
  <si>
    <t>岗位名称</t>
  </si>
  <si>
    <t>岗位编码</t>
  </si>
  <si>
    <t>姓名</t>
  </si>
  <si>
    <t>笔试准考证号</t>
  </si>
  <si>
    <t>笔试成绩</t>
  </si>
  <si>
    <t>面试号</t>
  </si>
  <si>
    <t>面试成绩</t>
  </si>
  <si>
    <t>综合成绩</t>
  </si>
  <si>
    <t>名次</t>
  </si>
  <si>
    <t>备注</t>
  </si>
  <si>
    <t>临床医生</t>
  </si>
  <si>
    <t>2025M17</t>
  </si>
  <si>
    <t>许铭茵</t>
  </si>
  <si>
    <t>202501001002</t>
  </si>
  <si>
    <t>入围体检</t>
  </si>
  <si>
    <t>叶剑钊</t>
  </si>
  <si>
    <t>202501001003</t>
  </si>
  <si>
    <t>王添豪</t>
  </si>
  <si>
    <t>202501001001</t>
  </si>
  <si>
    <t>张丽仪</t>
  </si>
  <si>
    <t>202501001004</t>
  </si>
  <si>
    <t>医学影像医生</t>
  </si>
  <si>
    <t>2025M18</t>
  </si>
  <si>
    <t>余欣</t>
  </si>
  <si>
    <t>202501001011</t>
  </si>
  <si>
    <t>梁思杏</t>
  </si>
  <si>
    <t>202501001009</t>
  </si>
  <si>
    <t>李俭梅</t>
  </si>
  <si>
    <t>202501001008</t>
  </si>
  <si>
    <t>产科医生</t>
  </si>
  <si>
    <t>2025M19</t>
  </si>
  <si>
    <t>朱乔</t>
  </si>
  <si>
    <t>202501001019</t>
  </si>
  <si>
    <t>欧雪菲</t>
  </si>
  <si>
    <t>202501001016</t>
  </si>
  <si>
    <t>急诊医生</t>
  </si>
  <si>
    <t>2025M20</t>
  </si>
  <si>
    <t>李盛智</t>
  </si>
  <si>
    <t>202501001021</t>
  </si>
  <si>
    <t>中医医生</t>
  </si>
  <si>
    <t>2025M21</t>
  </si>
  <si>
    <t>邓舒思</t>
  </si>
  <si>
    <t>202501001023</t>
  </si>
  <si>
    <t>何羡瑶</t>
  </si>
  <si>
    <t>202501001024</t>
  </si>
  <si>
    <t>曾昭妍</t>
  </si>
  <si>
    <t>202501001029</t>
  </si>
  <si>
    <t>预防医学医生</t>
  </si>
  <si>
    <t>2025M23</t>
  </si>
  <si>
    <t>朱玺蓉</t>
  </si>
  <si>
    <t>202501002015</t>
  </si>
  <si>
    <t>赖藤元</t>
  </si>
  <si>
    <t>202501002005</t>
  </si>
  <si>
    <t>梁晓梦</t>
  </si>
  <si>
    <t>202501002006</t>
  </si>
  <si>
    <t>护士</t>
  </si>
  <si>
    <t>2025M24</t>
  </si>
  <si>
    <t>陈志浩</t>
  </si>
  <si>
    <t>202501005029</t>
  </si>
  <si>
    <t>李秋华</t>
  </si>
  <si>
    <t>202501014013</t>
  </si>
  <si>
    <t>谭智钊</t>
  </si>
  <si>
    <t>202501021030</t>
  </si>
  <si>
    <t>戴诗琴</t>
  </si>
  <si>
    <t>202501033026</t>
  </si>
  <si>
    <t>庄芷淇</t>
  </si>
  <si>
    <t>202501030021</t>
  </si>
  <si>
    <t>朱智欣</t>
  </si>
  <si>
    <t>202501030019</t>
  </si>
  <si>
    <t>韦尚兵</t>
  </si>
  <si>
    <t>202501025017</t>
  </si>
  <si>
    <t>卢雪开</t>
  </si>
  <si>
    <t>202501020006</t>
  </si>
  <si>
    <t>梁柳叶</t>
  </si>
  <si>
    <t>202501016016</t>
  </si>
  <si>
    <t>戴敏婷</t>
  </si>
  <si>
    <t>202501033025</t>
  </si>
  <si>
    <t>陈兆雄</t>
  </si>
  <si>
    <t>202501005025</t>
  </si>
  <si>
    <t>林依莉</t>
  </si>
  <si>
    <t>202501015029</t>
  </si>
  <si>
    <t>罗祖儿</t>
  </si>
  <si>
    <t>202501018011</t>
  </si>
  <si>
    <t>张嘉慧</t>
  </si>
  <si>
    <t>202501026018</t>
  </si>
  <si>
    <t>林妙婷</t>
  </si>
  <si>
    <t>202501015016</t>
  </si>
  <si>
    <t>黄静瑜</t>
  </si>
  <si>
    <t>202501009005</t>
  </si>
  <si>
    <t>柯晓燕</t>
  </si>
  <si>
    <t>202501010014</t>
  </si>
  <si>
    <t>李小丹</t>
  </si>
  <si>
    <t>202501012013</t>
  </si>
  <si>
    <t>刘苑怡</t>
  </si>
  <si>
    <t>202501019022</t>
  </si>
  <si>
    <t>董颖</t>
  </si>
  <si>
    <t>202501034020</t>
  </si>
  <si>
    <t>朱楚侨</t>
  </si>
  <si>
    <t>202501030007</t>
  </si>
  <si>
    <t>杨政臻</t>
  </si>
  <si>
    <t>202501033020</t>
  </si>
  <si>
    <t>郭洁媚</t>
  </si>
  <si>
    <t>202501008014</t>
  </si>
  <si>
    <t>刘彩红</t>
  </si>
  <si>
    <t>202501016011</t>
  </si>
  <si>
    <t>凌思思</t>
  </si>
  <si>
    <t>202501016008</t>
  </si>
  <si>
    <t>陈伟桓</t>
  </si>
  <si>
    <t>202501032006</t>
  </si>
  <si>
    <t>杨丹焱</t>
  </si>
  <si>
    <t>202501032020</t>
  </si>
  <si>
    <t>郑双德</t>
  </si>
  <si>
    <t>202501029002</t>
  </si>
  <si>
    <t>李泳茵</t>
  </si>
  <si>
    <t>202501012027</t>
  </si>
  <si>
    <t>陈春茹</t>
  </si>
  <si>
    <t>202501004028</t>
  </si>
  <si>
    <t>孙海清</t>
  </si>
  <si>
    <t>202501021012</t>
  </si>
  <si>
    <t>张振毅</t>
  </si>
  <si>
    <t>202501027005</t>
  </si>
  <si>
    <t>蔡焕英</t>
  </si>
  <si>
    <t>202501004001</t>
  </si>
  <si>
    <t>林依潞</t>
  </si>
  <si>
    <t>202501015030</t>
  </si>
  <si>
    <t>张志城</t>
  </si>
  <si>
    <t>202501027006</t>
  </si>
  <si>
    <t>冯楚薇</t>
  </si>
  <si>
    <t>202501034028</t>
  </si>
  <si>
    <t>曾培恩</t>
  </si>
  <si>
    <t>202501028018</t>
  </si>
  <si>
    <t>朱祖莹</t>
  </si>
  <si>
    <t>202501030020</t>
  </si>
  <si>
    <t>邓梅飞</t>
  </si>
  <si>
    <t>202501034005</t>
  </si>
  <si>
    <t>龙颖珊</t>
  </si>
  <si>
    <t>202501020001</t>
  </si>
  <si>
    <t>黄家强</t>
  </si>
  <si>
    <t>202501008004</t>
  </si>
  <si>
    <t>周晓波</t>
  </si>
  <si>
    <t>202501029030</t>
  </si>
  <si>
    <t>曾子航</t>
  </si>
  <si>
    <t>202501026009</t>
  </si>
  <si>
    <t>李高菲</t>
  </si>
  <si>
    <t>202501011030</t>
  </si>
  <si>
    <t>林佳丽</t>
  </si>
  <si>
    <t>202501015008</t>
  </si>
  <si>
    <t>林春燕</t>
  </si>
  <si>
    <t>202501015002</t>
  </si>
  <si>
    <t>黄晓怡</t>
  </si>
  <si>
    <t>202501011015</t>
  </si>
  <si>
    <t>林陈少</t>
  </si>
  <si>
    <t>202501017016</t>
  </si>
  <si>
    <t>廖良冰</t>
  </si>
  <si>
    <t>202501017007</t>
  </si>
  <si>
    <t>林钰贤</t>
  </si>
  <si>
    <t>202501016003</t>
  </si>
  <si>
    <t>李国玲</t>
  </si>
  <si>
    <t>202501013016</t>
  </si>
  <si>
    <t>张诗维</t>
  </si>
  <si>
    <t>202501026025</t>
  </si>
  <si>
    <t>许秋敏</t>
  </si>
  <si>
    <t>202501003024</t>
  </si>
  <si>
    <t>劳婉霞</t>
  </si>
  <si>
    <t>202501010025</t>
  </si>
  <si>
    <t>李杏婷</t>
  </si>
  <si>
    <t>202501012017</t>
  </si>
  <si>
    <t>杨秋莹</t>
  </si>
  <si>
    <t>202501033007</t>
  </si>
  <si>
    <t>梁婷焱</t>
  </si>
  <si>
    <t>202501016025</t>
  </si>
  <si>
    <t>范志勇</t>
  </si>
  <si>
    <t>202501034023</t>
  </si>
  <si>
    <t>曾雅淇</t>
  </si>
  <si>
    <t>202501026004</t>
  </si>
  <si>
    <t>邓惠媚</t>
  </si>
  <si>
    <t>202501034003</t>
  </si>
  <si>
    <t>江芷晴</t>
  </si>
  <si>
    <t>202501010006</t>
  </si>
  <si>
    <t>蓝楚</t>
  </si>
  <si>
    <t>202501010022</t>
  </si>
  <si>
    <t>陈丹妮</t>
  </si>
  <si>
    <t>202501030030</t>
  </si>
  <si>
    <t>罗嘉敏</t>
  </si>
  <si>
    <t>202501018003</t>
  </si>
  <si>
    <t>杨洋</t>
  </si>
  <si>
    <t>202501033012</t>
  </si>
  <si>
    <t>吴秋萍</t>
  </si>
  <si>
    <t>202501024010</t>
  </si>
  <si>
    <t>张丹丹</t>
  </si>
  <si>
    <t>202501026014</t>
  </si>
  <si>
    <t>蔡蓝蓝</t>
  </si>
  <si>
    <t>202501004004</t>
  </si>
  <si>
    <t>钟声坤</t>
  </si>
  <si>
    <t>202501029009</t>
  </si>
  <si>
    <t>李观连</t>
  </si>
  <si>
    <t>202501013013</t>
  </si>
  <si>
    <t>王婉如</t>
  </si>
  <si>
    <t>202501023026</t>
  </si>
  <si>
    <t>陈演婷</t>
  </si>
  <si>
    <t>202501005012</t>
  </si>
  <si>
    <t>张宝予</t>
  </si>
  <si>
    <t>202501026012</t>
  </si>
  <si>
    <t>卢泽楷</t>
  </si>
  <si>
    <t>202501020008</t>
  </si>
  <si>
    <t>黄军鸿</t>
  </si>
  <si>
    <t>202501009007</t>
  </si>
  <si>
    <t>周炜萍</t>
  </si>
  <si>
    <t>202501029027</t>
  </si>
  <si>
    <t>严玉慧</t>
  </si>
  <si>
    <t>202501032014</t>
  </si>
  <si>
    <t>谢志媚</t>
  </si>
  <si>
    <t>202501003013</t>
  </si>
  <si>
    <t>车坤红</t>
  </si>
  <si>
    <t>202501004019</t>
  </si>
  <si>
    <t>黄业殷</t>
  </si>
  <si>
    <t>202501011018</t>
  </si>
  <si>
    <t>李泽思</t>
  </si>
  <si>
    <t>202501013004</t>
  </si>
  <si>
    <t>温炎梅</t>
  </si>
  <si>
    <t>202501025020</t>
  </si>
  <si>
    <t>伍秋月</t>
  </si>
  <si>
    <t>202501025008</t>
  </si>
  <si>
    <t>蔡韵韵</t>
  </si>
  <si>
    <t>202501004009</t>
  </si>
  <si>
    <t>周碧花</t>
  </si>
  <si>
    <t>202501029017</t>
  </si>
  <si>
    <t>邓霞红</t>
  </si>
  <si>
    <t>202501034011</t>
  </si>
  <si>
    <t>梁金容</t>
  </si>
  <si>
    <t>202501014028</t>
  </si>
  <si>
    <t>张愉</t>
  </si>
  <si>
    <t>202501027003</t>
  </si>
  <si>
    <t>陈晓丽</t>
  </si>
  <si>
    <t>202501005006</t>
  </si>
  <si>
    <t>莫丹丹</t>
  </si>
  <si>
    <t>202501019001</t>
  </si>
  <si>
    <t>潘欣彤</t>
  </si>
  <si>
    <t>202501020020</t>
  </si>
  <si>
    <t>谢金锋</t>
  </si>
  <si>
    <t>202501003003</t>
  </si>
  <si>
    <t>曾善美</t>
  </si>
  <si>
    <t>202501028020</t>
  </si>
  <si>
    <t>蔡胤娥</t>
  </si>
  <si>
    <t>202501004007</t>
  </si>
  <si>
    <t>吴梓晴</t>
  </si>
  <si>
    <t>202501025005</t>
  </si>
  <si>
    <t>陈烨华</t>
  </si>
  <si>
    <t>202501005018</t>
  </si>
  <si>
    <t>陈楚</t>
  </si>
  <si>
    <t>202501004026</t>
  </si>
  <si>
    <t>麦巧薇</t>
  </si>
  <si>
    <t>202501018023</t>
  </si>
  <si>
    <t>黄楚娇</t>
  </si>
  <si>
    <t>202501007022</t>
  </si>
  <si>
    <t>王燕晖</t>
  </si>
  <si>
    <t>202501025013</t>
  </si>
  <si>
    <t>冯晓艳</t>
  </si>
  <si>
    <t>202501006012</t>
  </si>
  <si>
    <t>曾海婷</t>
  </si>
  <si>
    <t>202501028012</t>
  </si>
  <si>
    <t>方贵炜</t>
  </si>
  <si>
    <t>202501034024</t>
  </si>
  <si>
    <t>田丹丹</t>
  </si>
  <si>
    <t>202501022009</t>
  </si>
  <si>
    <t>陈火丹</t>
  </si>
  <si>
    <t>202501031007</t>
  </si>
  <si>
    <t>邓程丹</t>
  </si>
  <si>
    <t>202501033030</t>
  </si>
  <si>
    <t>郭楚君</t>
  </si>
  <si>
    <t>202501006029</t>
  </si>
  <si>
    <t>李彩燕</t>
  </si>
  <si>
    <t>202501011012</t>
  </si>
  <si>
    <t>陈欢欢</t>
  </si>
  <si>
    <t>202501031006</t>
  </si>
  <si>
    <t>吴筝</t>
  </si>
  <si>
    <t>202501025002</t>
  </si>
  <si>
    <t>何海桂</t>
  </si>
  <si>
    <t>202501008023</t>
  </si>
  <si>
    <t>黄舒诗</t>
  </si>
  <si>
    <t>202501009024</t>
  </si>
  <si>
    <t>邱贤秀</t>
  </si>
  <si>
    <t>202501022017</t>
  </si>
  <si>
    <t>陈珀彤</t>
  </si>
  <si>
    <t>202501031024</t>
  </si>
  <si>
    <t>许晓茵</t>
  </si>
  <si>
    <t>202501003026</t>
  </si>
  <si>
    <t>陈丽春</t>
  </si>
  <si>
    <t>202501031020</t>
  </si>
  <si>
    <t>柯紫阳</t>
  </si>
  <si>
    <t>202501010017</t>
  </si>
  <si>
    <t>施丽娇</t>
  </si>
  <si>
    <t>202501022030</t>
  </si>
  <si>
    <t>吴惠文</t>
  </si>
  <si>
    <t>202501024005</t>
  </si>
  <si>
    <t>张东婷</t>
  </si>
  <si>
    <t>202501026015</t>
  </si>
  <si>
    <t>李书棋</t>
  </si>
  <si>
    <t>202501014022</t>
  </si>
  <si>
    <t>梁洁茹</t>
  </si>
  <si>
    <t>202501014027</t>
  </si>
  <si>
    <t>尹澎林</t>
  </si>
  <si>
    <t>202501027026</t>
  </si>
  <si>
    <t>吴思喻</t>
  </si>
  <si>
    <t>202501024018</t>
  </si>
  <si>
    <t>萧茂森</t>
  </si>
  <si>
    <t>202501002021</t>
  </si>
  <si>
    <t>临床支持中心人员</t>
  </si>
  <si>
    <t>2025M25</t>
  </si>
  <si>
    <t>林晓霞</t>
  </si>
  <si>
    <t>202501035025</t>
  </si>
  <si>
    <t>罗云琼</t>
  </si>
  <si>
    <t>202501036001</t>
  </si>
  <si>
    <t>谢诗琪</t>
  </si>
  <si>
    <t>202501036010</t>
  </si>
  <si>
    <t>潘俊希</t>
  </si>
  <si>
    <t>202501036003</t>
  </si>
  <si>
    <t>李紫茵</t>
  </si>
  <si>
    <t>202501035019</t>
  </si>
  <si>
    <t>黄秋桐</t>
  </si>
  <si>
    <t>202501035015</t>
  </si>
  <si>
    <t>李俞庆</t>
  </si>
  <si>
    <t>202501035018</t>
  </si>
  <si>
    <t>崔苏元</t>
  </si>
  <si>
    <t>202501035008</t>
  </si>
  <si>
    <t>董敏敏</t>
  </si>
  <si>
    <t>202501035009</t>
  </si>
  <si>
    <t>陈丽霞</t>
  </si>
  <si>
    <t>202501035003</t>
  </si>
  <si>
    <t>黄鸿森</t>
  </si>
  <si>
    <t>202501035012</t>
  </si>
  <si>
    <t>卢文超</t>
  </si>
  <si>
    <t>202501035030</t>
  </si>
  <si>
    <t>陈要充</t>
  </si>
  <si>
    <t>202501035006</t>
  </si>
  <si>
    <t>余杰辉</t>
  </si>
  <si>
    <t>202501036011</t>
  </si>
  <si>
    <t>莫开祯</t>
  </si>
  <si>
    <t>202501036002</t>
  </si>
  <si>
    <t>詹智皓</t>
  </si>
  <si>
    <t>202501036012</t>
  </si>
  <si>
    <t>药剂人员</t>
  </si>
  <si>
    <t>2025M26</t>
  </si>
  <si>
    <t>江俊霖</t>
  </si>
  <si>
    <t>202501036021</t>
  </si>
  <si>
    <t>杨江丽</t>
  </si>
  <si>
    <t>202501037001</t>
  </si>
  <si>
    <t>钟秋伶</t>
  </si>
  <si>
    <t>202501037004</t>
  </si>
  <si>
    <t>康复治疗技术人员</t>
  </si>
  <si>
    <t>2025M27</t>
  </si>
  <si>
    <t>黄馨仪</t>
  </si>
  <si>
    <t>202501037009</t>
  </si>
  <si>
    <t>针灸推拿人员</t>
  </si>
  <si>
    <t>2025M28</t>
  </si>
  <si>
    <t>郑舒尹</t>
  </si>
  <si>
    <t>202501037017</t>
  </si>
  <si>
    <t>陈茵瑜</t>
  </si>
  <si>
    <t>202501037011</t>
  </si>
  <si>
    <t>张嘉伟</t>
  </si>
  <si>
    <t>202501037016</t>
  </si>
  <si>
    <t>检验人员</t>
  </si>
  <si>
    <t>2025M29</t>
  </si>
  <si>
    <t>周宇婷</t>
  </si>
  <si>
    <t>202501038013</t>
  </si>
  <si>
    <t>车惠</t>
  </si>
  <si>
    <t>202501037019</t>
  </si>
  <si>
    <t>廖菁菁</t>
  </si>
  <si>
    <t>202501038004</t>
  </si>
  <si>
    <t>信息科职员</t>
  </si>
  <si>
    <t>2025M30</t>
  </si>
  <si>
    <t>李官翼</t>
  </si>
  <si>
    <t>202502039006</t>
  </si>
  <si>
    <t>吴俊林</t>
  </si>
  <si>
    <t>202502039013</t>
  </si>
  <si>
    <t>邹磊鑫</t>
  </si>
  <si>
    <t>202502039015</t>
  </si>
  <si>
    <t>安全保卫科职员</t>
  </si>
  <si>
    <t>2025M31</t>
  </si>
  <si>
    <t>欧文韬</t>
  </si>
  <si>
    <t>202502039020</t>
  </si>
  <si>
    <t>钟淼洌</t>
  </si>
  <si>
    <t>202502039024</t>
  </si>
  <si>
    <t>李浩铭</t>
  </si>
  <si>
    <t>202502039018</t>
  </si>
  <si>
    <t>赖秋男</t>
  </si>
  <si>
    <t>202502039017</t>
  </si>
  <si>
    <t>医学维修人员</t>
  </si>
  <si>
    <t>2025M32</t>
  </si>
  <si>
    <t>邓焯文</t>
  </si>
  <si>
    <t>202502039025</t>
  </si>
  <si>
    <t>罗浩嘉</t>
  </si>
  <si>
    <t>202502039027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</si>
</sst>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sz val="18"/>
      <color theme="1"/>
      <name val="黑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176" fontId="0" fillId="0" borderId="0" xfId="0" applyNumberForma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distributed" vertical="center" indent="1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176" fontId="5" fillId="0" borderId="0" xfId="0" applyNumberFormat="1" applyFont="1" applyFill="1" applyAlignment="1">
      <alignment horizontal="centerContinuous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ill>
        <patternFill patternType="solid">
          <bgColor rgb="FFFF99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9-3%20&#38754;&#35797;&#25104;&#32489;&#35745;&#31639;&#34920;20251214&#32771;&#22330;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表"/>
      <sheetName val="综合成绩表"/>
      <sheetName val="签到表面试号"/>
      <sheetName val="面试成绩表"/>
      <sheetName val="成绩汇总"/>
      <sheetName val="版"/>
      <sheetName val="版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</sheetNames>
    <sheetDataSet>
      <sheetData sheetId="0"/>
      <sheetData sheetId="1"/>
      <sheetData sheetId="2"/>
      <sheetData sheetId="3">
        <row r="3">
          <cell r="C3" t="str">
            <v>姓名</v>
          </cell>
        </row>
        <row r="3">
          <cell r="F3" t="str">
            <v>面试号</v>
          </cell>
        </row>
        <row r="4">
          <cell r="C4" t="str">
            <v>许铭茵</v>
          </cell>
        </row>
        <row r="4">
          <cell r="F4" t="str">
            <v>A1</v>
          </cell>
        </row>
        <row r="5">
          <cell r="C5" t="str">
            <v>叶剑钊</v>
          </cell>
        </row>
        <row r="5">
          <cell r="F5" t="str">
            <v>A3</v>
          </cell>
        </row>
        <row r="6">
          <cell r="C6" t="str">
            <v>王添豪</v>
          </cell>
        </row>
        <row r="6">
          <cell r="F6" t="str">
            <v>A5</v>
          </cell>
        </row>
        <row r="7">
          <cell r="C7" t="str">
            <v>余欣</v>
          </cell>
        </row>
        <row r="7">
          <cell r="F7" t="str">
            <v>B1</v>
          </cell>
        </row>
        <row r="8">
          <cell r="C8" t="str">
            <v>梁思杏</v>
          </cell>
        </row>
        <row r="8">
          <cell r="F8" t="str">
            <v>B3</v>
          </cell>
        </row>
        <row r="9">
          <cell r="C9" t="str">
            <v>欧雪菲</v>
          </cell>
        </row>
        <row r="9">
          <cell r="F9" t="str">
            <v>C1</v>
          </cell>
        </row>
        <row r="10">
          <cell r="C10" t="str">
            <v>朱乔</v>
          </cell>
        </row>
        <row r="10">
          <cell r="F10" t="str">
            <v>C2</v>
          </cell>
        </row>
        <row r="11">
          <cell r="C11" t="str">
            <v>李盛智</v>
          </cell>
        </row>
        <row r="11">
          <cell r="F11" t="str">
            <v>D1</v>
          </cell>
        </row>
        <row r="12">
          <cell r="C12" t="str">
            <v>何羡瑶</v>
          </cell>
        </row>
        <row r="12">
          <cell r="F12" t="str">
            <v>E2</v>
          </cell>
        </row>
        <row r="13">
          <cell r="C13" t="str">
            <v>邓舒思</v>
          </cell>
        </row>
        <row r="13">
          <cell r="F13" t="str">
            <v>E3</v>
          </cell>
        </row>
        <row r="14">
          <cell r="C14" t="str">
            <v>梁晓梦</v>
          </cell>
        </row>
        <row r="14">
          <cell r="F14" t="str">
            <v>F1</v>
          </cell>
        </row>
        <row r="15">
          <cell r="C15" t="str">
            <v>朱玺蓉</v>
          </cell>
        </row>
        <row r="15">
          <cell r="F15" t="str">
            <v>F2</v>
          </cell>
        </row>
        <row r="16">
          <cell r="C16" t="str">
            <v>赖藤元</v>
          </cell>
        </row>
        <row r="16">
          <cell r="F16" t="str">
            <v>F3</v>
          </cell>
        </row>
        <row r="17">
          <cell r="C17" t="str">
            <v>钟秋伶</v>
          </cell>
        </row>
        <row r="17">
          <cell r="F17" t="str">
            <v>G1</v>
          </cell>
        </row>
        <row r="18">
          <cell r="C18" t="str">
            <v>杨江丽</v>
          </cell>
        </row>
        <row r="18">
          <cell r="F18" t="str">
            <v>G2</v>
          </cell>
        </row>
        <row r="19">
          <cell r="C19" t="str">
            <v>江俊霖</v>
          </cell>
        </row>
        <row r="19">
          <cell r="F19" t="str">
            <v>G3</v>
          </cell>
        </row>
        <row r="20">
          <cell r="C20" t="str">
            <v>黄馨仪</v>
          </cell>
        </row>
        <row r="20">
          <cell r="F20" t="str">
            <v>H1</v>
          </cell>
        </row>
        <row r="21">
          <cell r="C21" t="str">
            <v>陈茵瑜</v>
          </cell>
        </row>
        <row r="21">
          <cell r="F21" t="str">
            <v>I1</v>
          </cell>
        </row>
        <row r="22">
          <cell r="C22" t="str">
            <v>郑舒尹</v>
          </cell>
        </row>
        <row r="22">
          <cell r="F22" t="str">
            <v>I3</v>
          </cell>
        </row>
        <row r="23">
          <cell r="C23" t="str">
            <v>张嘉伟</v>
          </cell>
        </row>
        <row r="23">
          <cell r="F23" t="str">
            <v>I4</v>
          </cell>
        </row>
        <row r="24">
          <cell r="C24" t="str">
            <v>周宇婷</v>
          </cell>
        </row>
        <row r="24">
          <cell r="F24" t="str">
            <v>J1</v>
          </cell>
        </row>
        <row r="25">
          <cell r="C25" t="str">
            <v>车惠</v>
          </cell>
        </row>
        <row r="25">
          <cell r="F25" t="str">
            <v>J2</v>
          </cell>
        </row>
        <row r="26">
          <cell r="C26" t="str">
            <v>廖菁菁</v>
          </cell>
        </row>
        <row r="26">
          <cell r="F26" t="str">
            <v>J3</v>
          </cell>
        </row>
        <row r="27">
          <cell r="C27" t="str">
            <v>余杰辉</v>
          </cell>
        </row>
        <row r="27">
          <cell r="F27" t="str">
            <v>K1</v>
          </cell>
        </row>
        <row r="28">
          <cell r="C28" t="str">
            <v>李俞庆</v>
          </cell>
        </row>
        <row r="28">
          <cell r="F28" t="str">
            <v>K2</v>
          </cell>
        </row>
        <row r="29">
          <cell r="C29" t="str">
            <v>莫开祯</v>
          </cell>
        </row>
        <row r="29">
          <cell r="F29" t="str">
            <v>K3</v>
          </cell>
        </row>
        <row r="30">
          <cell r="C30" t="str">
            <v>潘俊希</v>
          </cell>
        </row>
        <row r="30">
          <cell r="F30" t="str">
            <v>K4</v>
          </cell>
        </row>
        <row r="31">
          <cell r="C31" t="str">
            <v>黄秋桐</v>
          </cell>
        </row>
        <row r="31">
          <cell r="F31" t="str">
            <v>K5</v>
          </cell>
        </row>
        <row r="32">
          <cell r="C32" t="str">
            <v>詹智皓</v>
          </cell>
        </row>
        <row r="32">
          <cell r="F32" t="str">
            <v>K6</v>
          </cell>
        </row>
        <row r="33">
          <cell r="C33" t="str">
            <v>陈丽霞</v>
          </cell>
        </row>
        <row r="33">
          <cell r="F33" t="str">
            <v>K7</v>
          </cell>
        </row>
        <row r="34">
          <cell r="C34" t="str">
            <v>黄鸿森</v>
          </cell>
        </row>
        <row r="34">
          <cell r="F34" t="str">
            <v>K8</v>
          </cell>
        </row>
        <row r="35">
          <cell r="C35" t="str">
            <v>罗云琼</v>
          </cell>
        </row>
        <row r="35">
          <cell r="F35" t="str">
            <v>K9</v>
          </cell>
        </row>
        <row r="36">
          <cell r="C36" t="str">
            <v>李紫茵</v>
          </cell>
        </row>
        <row r="36">
          <cell r="F36" t="str">
            <v>K10</v>
          </cell>
        </row>
        <row r="37">
          <cell r="C37" t="str">
            <v>陈要充</v>
          </cell>
        </row>
        <row r="37">
          <cell r="F37" t="str">
            <v>K11</v>
          </cell>
        </row>
        <row r="38">
          <cell r="C38" t="str">
            <v>董敏敏</v>
          </cell>
        </row>
        <row r="38">
          <cell r="F38" t="str">
            <v>K12</v>
          </cell>
        </row>
        <row r="39">
          <cell r="C39" t="str">
            <v>谢诗琪</v>
          </cell>
        </row>
        <row r="39">
          <cell r="F39" t="str">
            <v>K13</v>
          </cell>
        </row>
        <row r="40">
          <cell r="C40" t="str">
            <v>崔苏元</v>
          </cell>
        </row>
        <row r="40">
          <cell r="F40" t="str">
            <v>K14</v>
          </cell>
        </row>
        <row r="41">
          <cell r="C41" t="str">
            <v>林晓霞</v>
          </cell>
        </row>
        <row r="41">
          <cell r="F41" t="str">
            <v>K15</v>
          </cell>
        </row>
        <row r="42">
          <cell r="C42" t="str">
            <v>卢文超</v>
          </cell>
        </row>
        <row r="42">
          <cell r="F42" t="str">
            <v>K16</v>
          </cell>
        </row>
        <row r="43">
          <cell r="C43" t="str">
            <v>吴俊林</v>
          </cell>
        </row>
        <row r="43">
          <cell r="F43" t="str">
            <v>L1</v>
          </cell>
        </row>
        <row r="44">
          <cell r="C44" t="str">
            <v>李官翼</v>
          </cell>
        </row>
        <row r="44">
          <cell r="F44" t="str">
            <v>L2</v>
          </cell>
        </row>
        <row r="45">
          <cell r="C45" t="str">
            <v>邹磊鑫</v>
          </cell>
        </row>
        <row r="45">
          <cell r="F45" t="str">
            <v>L3</v>
          </cell>
        </row>
        <row r="46">
          <cell r="C46" t="str">
            <v>欧文韬</v>
          </cell>
        </row>
        <row r="46">
          <cell r="F46" t="str">
            <v>M1</v>
          </cell>
        </row>
        <row r="47">
          <cell r="C47" t="str">
            <v>钟淼洌</v>
          </cell>
        </row>
        <row r="47">
          <cell r="F47" t="str">
            <v>M2</v>
          </cell>
        </row>
        <row r="48">
          <cell r="C48" t="str">
            <v>赖秋男</v>
          </cell>
        </row>
        <row r="48">
          <cell r="F48" t="str">
            <v>M3</v>
          </cell>
        </row>
        <row r="49">
          <cell r="C49" t="str">
            <v>李浩铭</v>
          </cell>
        </row>
        <row r="49">
          <cell r="F49" t="str">
            <v>M4</v>
          </cell>
        </row>
        <row r="50">
          <cell r="C50" t="str">
            <v>罗浩嘉</v>
          </cell>
        </row>
        <row r="50">
          <cell r="F50" t="str">
            <v>N1</v>
          </cell>
        </row>
        <row r="51">
          <cell r="C51" t="str">
            <v>邓焯文</v>
          </cell>
        </row>
        <row r="51">
          <cell r="F51" t="str">
            <v>N2</v>
          </cell>
        </row>
        <row r="52">
          <cell r="C52" t="str">
            <v>邱贤秀</v>
          </cell>
        </row>
        <row r="52">
          <cell r="F52">
            <v>1</v>
          </cell>
        </row>
        <row r="53">
          <cell r="C53" t="str">
            <v>陈丽春</v>
          </cell>
        </row>
        <row r="53">
          <cell r="F53">
            <v>2</v>
          </cell>
        </row>
        <row r="54">
          <cell r="C54" t="str">
            <v>陈欢欢</v>
          </cell>
        </row>
        <row r="54">
          <cell r="F54">
            <v>3</v>
          </cell>
        </row>
        <row r="55">
          <cell r="C55" t="str">
            <v>黄业殷</v>
          </cell>
        </row>
        <row r="55">
          <cell r="F55">
            <v>4</v>
          </cell>
        </row>
        <row r="56">
          <cell r="C56" t="str">
            <v>黄家强</v>
          </cell>
        </row>
        <row r="56">
          <cell r="F56">
            <v>5</v>
          </cell>
        </row>
        <row r="57">
          <cell r="C57" t="str">
            <v>黄楚娇</v>
          </cell>
        </row>
        <row r="57">
          <cell r="F57">
            <v>6</v>
          </cell>
        </row>
        <row r="58">
          <cell r="C58" t="str">
            <v>蔡胤娥</v>
          </cell>
        </row>
        <row r="58">
          <cell r="F58">
            <v>7</v>
          </cell>
        </row>
        <row r="59">
          <cell r="C59" t="str">
            <v>何海桂</v>
          </cell>
        </row>
        <row r="59">
          <cell r="F59">
            <v>8</v>
          </cell>
        </row>
        <row r="60">
          <cell r="C60" t="str">
            <v>曾海婷</v>
          </cell>
        </row>
        <row r="60">
          <cell r="F60">
            <v>9</v>
          </cell>
        </row>
        <row r="61">
          <cell r="C61" t="str">
            <v>曾培恩</v>
          </cell>
        </row>
        <row r="61">
          <cell r="F61">
            <v>10</v>
          </cell>
        </row>
        <row r="62">
          <cell r="C62" t="str">
            <v>钟声坤</v>
          </cell>
        </row>
        <row r="62">
          <cell r="F62">
            <v>11</v>
          </cell>
        </row>
        <row r="63">
          <cell r="C63" t="str">
            <v>王燕晖</v>
          </cell>
        </row>
        <row r="63">
          <cell r="F63">
            <v>12</v>
          </cell>
        </row>
        <row r="64">
          <cell r="C64" t="str">
            <v>张志城</v>
          </cell>
        </row>
        <row r="64">
          <cell r="F64">
            <v>13</v>
          </cell>
        </row>
        <row r="65">
          <cell r="C65" t="str">
            <v>温炎梅</v>
          </cell>
        </row>
        <row r="65">
          <cell r="F65">
            <v>14</v>
          </cell>
        </row>
        <row r="66">
          <cell r="C66" t="str">
            <v>林依莉</v>
          </cell>
        </row>
        <row r="66">
          <cell r="F66">
            <v>15</v>
          </cell>
        </row>
        <row r="67">
          <cell r="C67" t="str">
            <v>陈伟桓</v>
          </cell>
        </row>
        <row r="67">
          <cell r="F67">
            <v>16</v>
          </cell>
        </row>
        <row r="68">
          <cell r="C68" t="str">
            <v>邓霞红</v>
          </cell>
        </row>
        <row r="68">
          <cell r="F68">
            <v>17</v>
          </cell>
        </row>
        <row r="69">
          <cell r="C69" t="str">
            <v>邓梅飞</v>
          </cell>
        </row>
        <row r="69">
          <cell r="F69">
            <v>18</v>
          </cell>
        </row>
        <row r="70">
          <cell r="C70" t="str">
            <v>冯楚薇</v>
          </cell>
        </row>
        <row r="70">
          <cell r="F70">
            <v>19</v>
          </cell>
        </row>
        <row r="71">
          <cell r="C71" t="str">
            <v>伍秋月</v>
          </cell>
        </row>
        <row r="71">
          <cell r="F71">
            <v>20</v>
          </cell>
        </row>
        <row r="72">
          <cell r="C72" t="str">
            <v>李秋华</v>
          </cell>
        </row>
        <row r="72">
          <cell r="F72">
            <v>21</v>
          </cell>
        </row>
        <row r="73">
          <cell r="C73" t="str">
            <v>朱祖莹</v>
          </cell>
        </row>
        <row r="73">
          <cell r="F73">
            <v>22</v>
          </cell>
        </row>
        <row r="74">
          <cell r="C74" t="str">
            <v>杨秋莹</v>
          </cell>
        </row>
        <row r="74">
          <cell r="F74">
            <v>23</v>
          </cell>
        </row>
        <row r="75">
          <cell r="C75" t="str">
            <v>范志勇</v>
          </cell>
        </row>
        <row r="75">
          <cell r="F75">
            <v>24</v>
          </cell>
        </row>
        <row r="76">
          <cell r="C76" t="str">
            <v>龙颖珊</v>
          </cell>
        </row>
        <row r="76">
          <cell r="F76">
            <v>25</v>
          </cell>
        </row>
        <row r="77">
          <cell r="C77" t="str">
            <v>曾善美</v>
          </cell>
        </row>
        <row r="77">
          <cell r="F77">
            <v>26</v>
          </cell>
        </row>
        <row r="78">
          <cell r="C78" t="str">
            <v>田丹丹</v>
          </cell>
        </row>
        <row r="78">
          <cell r="F78">
            <v>27</v>
          </cell>
        </row>
        <row r="79">
          <cell r="C79" t="str">
            <v>莫丹丹</v>
          </cell>
        </row>
        <row r="79">
          <cell r="F79">
            <v>28</v>
          </cell>
        </row>
        <row r="80">
          <cell r="C80" t="str">
            <v>郭楚君</v>
          </cell>
        </row>
        <row r="80">
          <cell r="F80">
            <v>29</v>
          </cell>
        </row>
        <row r="81">
          <cell r="C81" t="str">
            <v>王婉如</v>
          </cell>
        </row>
        <row r="81">
          <cell r="F81">
            <v>30</v>
          </cell>
        </row>
        <row r="82">
          <cell r="C82" t="str">
            <v>吴惠文</v>
          </cell>
        </row>
        <row r="82">
          <cell r="F82">
            <v>31</v>
          </cell>
        </row>
        <row r="83">
          <cell r="C83" t="str">
            <v>许晓茵</v>
          </cell>
        </row>
        <row r="83">
          <cell r="F83">
            <v>32</v>
          </cell>
        </row>
        <row r="84">
          <cell r="C84" t="str">
            <v>朱楚侨</v>
          </cell>
        </row>
        <row r="84">
          <cell r="F84">
            <v>33</v>
          </cell>
        </row>
        <row r="85">
          <cell r="C85" t="str">
            <v>谢志媚</v>
          </cell>
        </row>
        <row r="85">
          <cell r="F85">
            <v>34</v>
          </cell>
        </row>
        <row r="86">
          <cell r="C86" t="str">
            <v>施丽娇</v>
          </cell>
        </row>
        <row r="86">
          <cell r="F86">
            <v>35</v>
          </cell>
        </row>
        <row r="87">
          <cell r="C87" t="str">
            <v>张振毅</v>
          </cell>
        </row>
        <row r="87">
          <cell r="F87">
            <v>36</v>
          </cell>
        </row>
        <row r="88">
          <cell r="C88" t="str">
            <v>柯紫阳</v>
          </cell>
        </row>
        <row r="88">
          <cell r="F88">
            <v>37</v>
          </cell>
        </row>
        <row r="89">
          <cell r="C89" t="str">
            <v>谭智钊</v>
          </cell>
        </row>
        <row r="89">
          <cell r="F89">
            <v>38</v>
          </cell>
        </row>
        <row r="90">
          <cell r="C90" t="str">
            <v>郑双德</v>
          </cell>
        </row>
        <row r="90">
          <cell r="F90">
            <v>39</v>
          </cell>
        </row>
        <row r="91">
          <cell r="C91" t="str">
            <v>邓程丹</v>
          </cell>
        </row>
        <row r="91">
          <cell r="F91">
            <v>40</v>
          </cell>
        </row>
        <row r="92">
          <cell r="C92" t="str">
            <v>方贵炜</v>
          </cell>
        </row>
        <row r="92">
          <cell r="F92">
            <v>41</v>
          </cell>
        </row>
        <row r="93">
          <cell r="C93" t="str">
            <v>黄静瑜</v>
          </cell>
        </row>
        <row r="93">
          <cell r="F93">
            <v>42</v>
          </cell>
        </row>
        <row r="94">
          <cell r="C94" t="str">
            <v>陈春茹</v>
          </cell>
        </row>
        <row r="94">
          <cell r="F94">
            <v>43</v>
          </cell>
        </row>
        <row r="95">
          <cell r="C95" t="e">
            <v>#N/A</v>
          </cell>
        </row>
        <row r="95">
          <cell r="F95">
            <v>44</v>
          </cell>
        </row>
        <row r="96">
          <cell r="C96" t="str">
            <v>谢金锋</v>
          </cell>
        </row>
        <row r="96">
          <cell r="F96">
            <v>45</v>
          </cell>
        </row>
        <row r="97">
          <cell r="C97" t="str">
            <v>张宝予</v>
          </cell>
        </row>
        <row r="97">
          <cell r="F97">
            <v>46</v>
          </cell>
        </row>
        <row r="98">
          <cell r="C98" t="str">
            <v>严玉慧</v>
          </cell>
        </row>
        <row r="98">
          <cell r="F98">
            <v>47</v>
          </cell>
        </row>
        <row r="99">
          <cell r="C99" t="str">
            <v>林妙婷</v>
          </cell>
        </row>
        <row r="99">
          <cell r="F99">
            <v>48</v>
          </cell>
        </row>
        <row r="100">
          <cell r="C100" t="e">
            <v>#N/A</v>
          </cell>
        </row>
        <row r="100">
          <cell r="F100">
            <v>49</v>
          </cell>
        </row>
        <row r="101">
          <cell r="C101" t="str">
            <v>郭洁媚</v>
          </cell>
        </row>
        <row r="101">
          <cell r="F101">
            <v>50</v>
          </cell>
        </row>
        <row r="102">
          <cell r="C102" t="str">
            <v>李观连</v>
          </cell>
        </row>
        <row r="102">
          <cell r="F102">
            <v>51</v>
          </cell>
        </row>
        <row r="103">
          <cell r="C103" t="e">
            <v>#N/A</v>
          </cell>
        </row>
        <row r="103">
          <cell r="F103">
            <v>52</v>
          </cell>
        </row>
        <row r="104">
          <cell r="C104" t="str">
            <v>张丹丹</v>
          </cell>
        </row>
        <row r="104">
          <cell r="F104">
            <v>53</v>
          </cell>
        </row>
        <row r="105">
          <cell r="C105" t="str">
            <v>卢泽楷</v>
          </cell>
        </row>
        <row r="105">
          <cell r="F105">
            <v>54</v>
          </cell>
        </row>
        <row r="106">
          <cell r="C106" t="str">
            <v>许秋敏</v>
          </cell>
        </row>
        <row r="106">
          <cell r="F106">
            <v>55</v>
          </cell>
        </row>
        <row r="107">
          <cell r="C107" t="str">
            <v>邓惠媚</v>
          </cell>
        </row>
        <row r="107">
          <cell r="F107">
            <v>56</v>
          </cell>
        </row>
        <row r="108">
          <cell r="C108" t="str">
            <v>周晓波</v>
          </cell>
        </row>
        <row r="108">
          <cell r="F108">
            <v>57</v>
          </cell>
        </row>
        <row r="109">
          <cell r="C109" t="str">
            <v>李小丹</v>
          </cell>
        </row>
        <row r="109">
          <cell r="F109">
            <v>58</v>
          </cell>
        </row>
        <row r="110">
          <cell r="C110" t="str">
            <v>孙海清</v>
          </cell>
        </row>
        <row r="110">
          <cell r="F110">
            <v>59</v>
          </cell>
        </row>
        <row r="111">
          <cell r="C111" t="str">
            <v>刘彩红</v>
          </cell>
        </row>
        <row r="111">
          <cell r="F111">
            <v>60</v>
          </cell>
        </row>
        <row r="112">
          <cell r="C112" t="str">
            <v>柯晓燕</v>
          </cell>
        </row>
        <row r="112">
          <cell r="F112">
            <v>61</v>
          </cell>
        </row>
        <row r="113">
          <cell r="C113" t="str">
            <v>陈演婷</v>
          </cell>
        </row>
        <row r="113">
          <cell r="F113">
            <v>62</v>
          </cell>
        </row>
        <row r="114">
          <cell r="C114" t="str">
            <v>周碧花</v>
          </cell>
        </row>
        <row r="114">
          <cell r="F114">
            <v>63</v>
          </cell>
        </row>
        <row r="115">
          <cell r="C115" t="str">
            <v>张愉</v>
          </cell>
        </row>
        <row r="115">
          <cell r="F115">
            <v>64</v>
          </cell>
        </row>
        <row r="116">
          <cell r="C116" t="str">
            <v>张诗维</v>
          </cell>
        </row>
        <row r="116">
          <cell r="F116">
            <v>65</v>
          </cell>
        </row>
        <row r="117">
          <cell r="C117" t="str">
            <v>周炜萍</v>
          </cell>
        </row>
        <row r="117">
          <cell r="F117">
            <v>66</v>
          </cell>
        </row>
        <row r="118">
          <cell r="C118" t="str">
            <v>李杏婷</v>
          </cell>
        </row>
        <row r="118">
          <cell r="F118">
            <v>67</v>
          </cell>
        </row>
        <row r="119">
          <cell r="C119" t="str">
            <v>李泽思</v>
          </cell>
        </row>
        <row r="119">
          <cell r="F119">
            <v>68</v>
          </cell>
        </row>
        <row r="120">
          <cell r="C120" t="str">
            <v>杨洋</v>
          </cell>
        </row>
        <row r="120">
          <cell r="F120">
            <v>69</v>
          </cell>
        </row>
        <row r="121">
          <cell r="C121" t="str">
            <v>杨丹焱</v>
          </cell>
        </row>
        <row r="121">
          <cell r="F121">
            <v>70</v>
          </cell>
        </row>
        <row r="122">
          <cell r="C122" t="str">
            <v>潘欣彤</v>
          </cell>
        </row>
        <row r="122">
          <cell r="F122">
            <v>71</v>
          </cell>
        </row>
        <row r="123">
          <cell r="C123" t="str">
            <v>林陈少</v>
          </cell>
        </row>
        <row r="123">
          <cell r="F123">
            <v>72</v>
          </cell>
        </row>
        <row r="124">
          <cell r="C124" t="str">
            <v>卢雪开</v>
          </cell>
        </row>
        <row r="124">
          <cell r="F124">
            <v>73</v>
          </cell>
        </row>
        <row r="125">
          <cell r="C125" t="str">
            <v>蔡焕英</v>
          </cell>
        </row>
        <row r="125">
          <cell r="F125">
            <v>74</v>
          </cell>
        </row>
        <row r="126">
          <cell r="C126" t="str">
            <v>陈丹妮</v>
          </cell>
        </row>
        <row r="126">
          <cell r="F126">
            <v>75</v>
          </cell>
        </row>
        <row r="127">
          <cell r="C127" t="str">
            <v>凌思思</v>
          </cell>
        </row>
        <row r="127">
          <cell r="F127">
            <v>76</v>
          </cell>
        </row>
        <row r="128">
          <cell r="C128" t="str">
            <v>张嘉慧</v>
          </cell>
        </row>
        <row r="128">
          <cell r="F128">
            <v>77</v>
          </cell>
        </row>
        <row r="129">
          <cell r="C129" t="str">
            <v>陈君如</v>
          </cell>
        </row>
        <row r="129">
          <cell r="F129">
            <v>78</v>
          </cell>
        </row>
        <row r="130">
          <cell r="C130" t="str">
            <v>江芷晴</v>
          </cell>
        </row>
        <row r="130">
          <cell r="F130">
            <v>79</v>
          </cell>
        </row>
        <row r="131">
          <cell r="C131" t="str">
            <v>车坤红</v>
          </cell>
        </row>
        <row r="131">
          <cell r="F131">
            <v>80</v>
          </cell>
        </row>
        <row r="132">
          <cell r="C132" t="str">
            <v>梁婷焱</v>
          </cell>
        </row>
        <row r="132">
          <cell r="F132">
            <v>81</v>
          </cell>
        </row>
        <row r="133">
          <cell r="C133" t="str">
            <v>李泳茵</v>
          </cell>
        </row>
        <row r="133">
          <cell r="F133">
            <v>82</v>
          </cell>
        </row>
        <row r="134">
          <cell r="C134" t="str">
            <v>罗嘉敏</v>
          </cell>
        </row>
        <row r="134">
          <cell r="F134">
            <v>83</v>
          </cell>
        </row>
        <row r="135">
          <cell r="C135" t="str">
            <v>刘苑怡</v>
          </cell>
        </row>
        <row r="135">
          <cell r="F135">
            <v>84</v>
          </cell>
        </row>
        <row r="136">
          <cell r="C136" t="str">
            <v>李国玲</v>
          </cell>
        </row>
        <row r="136">
          <cell r="F136">
            <v>85</v>
          </cell>
        </row>
        <row r="137">
          <cell r="C137" t="str">
            <v>陈晓丽</v>
          </cell>
        </row>
        <row r="137">
          <cell r="F137">
            <v>86</v>
          </cell>
        </row>
        <row r="138">
          <cell r="C138" t="str">
            <v>吴梓晴</v>
          </cell>
        </row>
        <row r="138">
          <cell r="F138">
            <v>87</v>
          </cell>
        </row>
        <row r="139">
          <cell r="C139" t="e">
            <v>#N/A</v>
          </cell>
        </row>
        <row r="139">
          <cell r="F139">
            <v>88</v>
          </cell>
        </row>
        <row r="140">
          <cell r="C140" t="str">
            <v>曾雅淇</v>
          </cell>
        </row>
        <row r="140">
          <cell r="F140">
            <v>89</v>
          </cell>
        </row>
        <row r="141">
          <cell r="C141" t="str">
            <v>陈楚</v>
          </cell>
        </row>
        <row r="141">
          <cell r="F141">
            <v>90</v>
          </cell>
        </row>
        <row r="142">
          <cell r="C142" t="str">
            <v>蔡韵韵</v>
          </cell>
        </row>
        <row r="142">
          <cell r="F142">
            <v>91</v>
          </cell>
        </row>
        <row r="143">
          <cell r="C143" t="str">
            <v>蓝楚</v>
          </cell>
        </row>
        <row r="143">
          <cell r="F143">
            <v>92</v>
          </cell>
        </row>
        <row r="144">
          <cell r="C144" t="str">
            <v>陈志浩</v>
          </cell>
        </row>
        <row r="144">
          <cell r="F144">
            <v>93</v>
          </cell>
        </row>
        <row r="145">
          <cell r="C145" t="str">
            <v>萧茂森</v>
          </cell>
        </row>
        <row r="145">
          <cell r="F145">
            <v>94</v>
          </cell>
        </row>
        <row r="146">
          <cell r="C146" t="str">
            <v>曾子航</v>
          </cell>
        </row>
        <row r="146">
          <cell r="F146">
            <v>95</v>
          </cell>
        </row>
        <row r="147">
          <cell r="C147" t="str">
            <v>吴秋萍</v>
          </cell>
        </row>
        <row r="147">
          <cell r="F147">
            <v>96</v>
          </cell>
        </row>
        <row r="148">
          <cell r="C148" t="str">
            <v>林钰贤</v>
          </cell>
        </row>
        <row r="148">
          <cell r="F148">
            <v>97</v>
          </cell>
        </row>
        <row r="149">
          <cell r="C149" t="str">
            <v>李高菲</v>
          </cell>
        </row>
        <row r="149">
          <cell r="F149">
            <v>98</v>
          </cell>
        </row>
        <row r="150">
          <cell r="C150" t="str">
            <v>吴筝</v>
          </cell>
        </row>
        <row r="150">
          <cell r="F150">
            <v>99</v>
          </cell>
        </row>
        <row r="151">
          <cell r="C151" t="str">
            <v>冯晓艳</v>
          </cell>
        </row>
        <row r="151">
          <cell r="F151">
            <v>100</v>
          </cell>
        </row>
        <row r="152">
          <cell r="C152" t="str">
            <v>黄舒诗</v>
          </cell>
        </row>
        <row r="152">
          <cell r="F152">
            <v>101</v>
          </cell>
        </row>
        <row r="153">
          <cell r="C153" t="str">
            <v>陈兆雄</v>
          </cell>
        </row>
        <row r="153">
          <cell r="F153">
            <v>102</v>
          </cell>
        </row>
        <row r="154">
          <cell r="C154" t="str">
            <v>陈珀彤</v>
          </cell>
        </row>
        <row r="154">
          <cell r="F154">
            <v>103</v>
          </cell>
        </row>
        <row r="155">
          <cell r="C155" t="str">
            <v>蔡蓝蓝</v>
          </cell>
        </row>
        <row r="155">
          <cell r="F155">
            <v>104</v>
          </cell>
        </row>
        <row r="156">
          <cell r="C156" t="str">
            <v>麦巧薇</v>
          </cell>
        </row>
        <row r="156">
          <cell r="F156">
            <v>105</v>
          </cell>
        </row>
        <row r="157">
          <cell r="C157" t="str">
            <v>罗祖儿</v>
          </cell>
        </row>
        <row r="157">
          <cell r="F157">
            <v>106</v>
          </cell>
        </row>
        <row r="158">
          <cell r="C158" t="str">
            <v>韦尚兵</v>
          </cell>
        </row>
        <row r="158">
          <cell r="F158">
            <v>107</v>
          </cell>
        </row>
        <row r="159">
          <cell r="C159" t="str">
            <v>黄晓怡</v>
          </cell>
        </row>
        <row r="159">
          <cell r="F159">
            <v>108</v>
          </cell>
        </row>
        <row r="160">
          <cell r="C160" t="str">
            <v>梁柳叶</v>
          </cell>
        </row>
        <row r="160">
          <cell r="F160">
            <v>109</v>
          </cell>
        </row>
        <row r="161">
          <cell r="C161" t="str">
            <v>林春燕</v>
          </cell>
        </row>
        <row r="161">
          <cell r="F161">
            <v>110</v>
          </cell>
        </row>
        <row r="162">
          <cell r="C162" t="str">
            <v>李彩燕</v>
          </cell>
        </row>
        <row r="162">
          <cell r="F162">
            <v>111</v>
          </cell>
        </row>
        <row r="163">
          <cell r="C163" t="str">
            <v>戴诗琴</v>
          </cell>
        </row>
        <row r="163">
          <cell r="F163">
            <v>112</v>
          </cell>
        </row>
        <row r="164">
          <cell r="C164" t="str">
            <v>杨政臻</v>
          </cell>
        </row>
        <row r="164">
          <cell r="F164">
            <v>113</v>
          </cell>
        </row>
        <row r="165">
          <cell r="C165" t="str">
            <v>朱智欣</v>
          </cell>
        </row>
        <row r="165">
          <cell r="F165">
            <v>114</v>
          </cell>
        </row>
        <row r="166">
          <cell r="C166" t="str">
            <v>梁金容</v>
          </cell>
        </row>
        <row r="166">
          <cell r="F166">
            <v>115</v>
          </cell>
        </row>
        <row r="167">
          <cell r="C167" t="str">
            <v>黄军鸿</v>
          </cell>
        </row>
        <row r="167">
          <cell r="F167">
            <v>116</v>
          </cell>
        </row>
        <row r="168">
          <cell r="C168" t="str">
            <v>董颖</v>
          </cell>
        </row>
        <row r="168">
          <cell r="F168">
            <v>117</v>
          </cell>
        </row>
        <row r="169">
          <cell r="C169" t="str">
            <v>林佳丽</v>
          </cell>
        </row>
        <row r="169">
          <cell r="F169">
            <v>118</v>
          </cell>
        </row>
        <row r="170">
          <cell r="C170" t="str">
            <v>林依潞</v>
          </cell>
        </row>
        <row r="170">
          <cell r="F170">
            <v>119</v>
          </cell>
        </row>
        <row r="171">
          <cell r="C171" t="str">
            <v>庄芷淇</v>
          </cell>
        </row>
        <row r="171">
          <cell r="F171">
            <v>120</v>
          </cell>
        </row>
        <row r="172">
          <cell r="C172" t="str">
            <v>陈火丹</v>
          </cell>
        </row>
        <row r="172">
          <cell r="F172">
            <v>121</v>
          </cell>
        </row>
        <row r="173">
          <cell r="C173" t="str">
            <v>戴敏婷</v>
          </cell>
        </row>
        <row r="173">
          <cell r="F173">
            <v>122</v>
          </cell>
        </row>
        <row r="174">
          <cell r="C174" t="str">
            <v>廖良冰</v>
          </cell>
        </row>
        <row r="174">
          <cell r="F174">
            <v>123</v>
          </cell>
        </row>
        <row r="175">
          <cell r="C175" t="str">
            <v>陈烨华</v>
          </cell>
        </row>
        <row r="175">
          <cell r="F175">
            <v>124</v>
          </cell>
        </row>
        <row r="176">
          <cell r="C176" t="str">
            <v>劳婉霞</v>
          </cell>
        </row>
        <row r="176">
          <cell r="F176">
            <v>125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79"/>
  <sheetViews>
    <sheetView tabSelected="1" workbookViewId="0">
      <pane ySplit="3" topLeftCell="A4" activePane="bottomLeft" state="frozen"/>
      <selection/>
      <selection pane="bottomLeft" activeCell="B2" sqref="B2"/>
    </sheetView>
  </sheetViews>
  <sheetFormatPr defaultColWidth="9" defaultRowHeight="14.25"/>
  <cols>
    <col min="1" max="1" width="13.625" customWidth="1"/>
    <col min="2" max="2" width="9.875" style="3" customWidth="1"/>
    <col min="3" max="3" width="10.625" style="4" customWidth="1"/>
    <col min="4" max="4" width="14.625" style="4" customWidth="1"/>
    <col min="5" max="5" width="10.625" style="5" customWidth="1"/>
    <col min="6" max="8" width="10.625" style="4" customWidth="1"/>
    <col min="9" max="9" width="6.625" style="4" customWidth="1"/>
    <col min="10" max="10" width="7.875" style="4" customWidth="1"/>
    <col min="11" max="16378" width="9" style="4"/>
  </cols>
  <sheetData>
    <row r="1" s="1" customFormat="1" ht="20.25" spans="1:10">
      <c r="A1" s="6" t="s">
        <v>0</v>
      </c>
      <c r="B1" s="6"/>
      <c r="C1" s="7"/>
      <c r="D1" s="8"/>
      <c r="E1" s="9"/>
      <c r="F1" s="7"/>
      <c r="G1" s="7"/>
      <c r="H1" s="7"/>
    </row>
    <row r="2" s="2" customFormat="1" ht="35" customHeight="1" spans="1:10">
      <c r="A2" s="10" t="s">
        <v>1</v>
      </c>
      <c r="B2" s="11"/>
      <c r="C2" s="11"/>
      <c r="D2" s="11"/>
      <c r="E2" s="12"/>
      <c r="F2" s="11"/>
      <c r="G2" s="11"/>
      <c r="H2" s="11"/>
      <c r="I2" s="11"/>
      <c r="J2" s="11"/>
    </row>
    <row r="3" customHeight="1" spans="1:10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ht="13.5" customHeight="1" spans="1:10">
      <c r="A4" s="16" t="s">
        <v>12</v>
      </c>
      <c r="B4" s="17" t="s">
        <v>13</v>
      </c>
      <c r="C4" s="17" t="s">
        <v>14</v>
      </c>
      <c r="D4" s="17" t="s">
        <v>15</v>
      </c>
      <c r="E4" s="18">
        <v>78.65</v>
      </c>
      <c r="F4" s="17" t="str" cm="1">
        <f t="array" ref="F4">_xlfn.IFNA(INDEX([1]面试成绩表!$F:$F,MATCH(C4,[1]面试成绩表!$C:$C,0)),"缺考")</f>
        <v>A1</v>
      </c>
      <c r="G4" s="19">
        <v>83.8</v>
      </c>
      <c r="H4" s="20">
        <f>ROUND(E4*40%+G4*60%,2)</f>
        <v>81.74</v>
      </c>
      <c r="I4" s="17" cm="1">
        <f t="array" ref="I4">SUMPRODUCT(($A$4:$A$179=A4)*($H$4:$H$179&gt;H4))+1</f>
        <v>1</v>
      </c>
      <c r="J4" s="21" t="s">
        <v>16</v>
      </c>
    </row>
    <row r="5" ht="13.5" customHeight="1" spans="1:10">
      <c r="A5" s="16" t="s">
        <v>12</v>
      </c>
      <c r="B5" s="17" t="s">
        <v>13</v>
      </c>
      <c r="C5" s="17" t="s">
        <v>17</v>
      </c>
      <c r="D5" s="17" t="s">
        <v>18</v>
      </c>
      <c r="E5" s="18">
        <v>74.2</v>
      </c>
      <c r="F5" s="17" t="str" cm="1">
        <f t="array" ref="F5">_xlfn.IFNA(INDEX([1]面试成绩表!$F:$F,MATCH(C5,[1]面试成绩表!$C:$C,0)),"缺考")</f>
        <v>A3</v>
      </c>
      <c r="G5" s="19">
        <v>83</v>
      </c>
      <c r="H5" s="20">
        <f>ROUND(E5*40%+G5*60%,2)</f>
        <v>79.48</v>
      </c>
      <c r="I5" s="17" cm="1">
        <f t="array" ref="I5">SUMPRODUCT(($A$4:$A$179=A5)*($H$4:$H$179&gt;H5))+1</f>
        <v>2</v>
      </c>
      <c r="J5" s="21" t="s">
        <v>16</v>
      </c>
    </row>
    <row r="6" ht="13.5" customHeight="1" spans="1:10">
      <c r="A6" s="16" t="s">
        <v>12</v>
      </c>
      <c r="B6" s="17" t="s">
        <v>13</v>
      </c>
      <c r="C6" s="17" t="s">
        <v>19</v>
      </c>
      <c r="D6" s="17" t="s">
        <v>20</v>
      </c>
      <c r="E6" s="18">
        <v>65.75</v>
      </c>
      <c r="F6" s="17" t="str">
        <f t="array" ref="F6">_xlfn.IFNA(INDEX([1]面试成绩表!$F:$F,MATCH(C6,[1]面试成绩表!$C:$C,0)),"缺考")</f>
        <v>A5</v>
      </c>
      <c r="G6" s="19">
        <v>82.5</v>
      </c>
      <c r="H6" s="20">
        <f>ROUND(E6*40%+G6*60%,2)</f>
        <v>75.8</v>
      </c>
      <c r="I6" s="17">
        <f t="array" ref="I6">SUMPRODUCT(($A$4:$A$179=A6)*($H$4:$H$179&gt;H6))+1</f>
        <v>3</v>
      </c>
      <c r="J6" s="21" t="s">
        <v>16</v>
      </c>
    </row>
    <row r="7" ht="13.5" customHeight="1" spans="1:10">
      <c r="A7" s="16" t="s">
        <v>12</v>
      </c>
      <c r="B7" s="17" t="s">
        <v>13</v>
      </c>
      <c r="C7" s="17" t="s">
        <v>21</v>
      </c>
      <c r="D7" s="17" t="s">
        <v>22</v>
      </c>
      <c r="E7" s="18">
        <v>66.95</v>
      </c>
      <c r="F7" s="17" t="str">
        <f t="array" ref="F7">_xlfn.IFNA(INDEX([1]面试成绩表!$F:$F,MATCH(C7,[1]面试成绩表!$C:$C,0)),"缺考")</f>
        <v>缺考</v>
      </c>
      <c r="G7" s="19">
        <v>0</v>
      </c>
      <c r="H7" s="20">
        <f>ROUND(E7*40%+G7*60%,2)</f>
        <v>26.78</v>
      </c>
      <c r="I7" s="17">
        <f t="array" ref="I7">SUMPRODUCT(($A$4:$A$179=A7)*($H$4:$H$179&gt;H7))+1</f>
        <v>4</v>
      </c>
      <c r="J7" s="21"/>
    </row>
    <row r="8" ht="13.5" customHeight="1" spans="1:10">
      <c r="A8" s="16" t="s">
        <v>23</v>
      </c>
      <c r="B8" s="17" t="s">
        <v>24</v>
      </c>
      <c r="C8" s="17" t="s">
        <v>25</v>
      </c>
      <c r="D8" s="17" t="s">
        <v>26</v>
      </c>
      <c r="E8" s="18">
        <v>72.15</v>
      </c>
      <c r="F8" s="17" t="str" cm="1">
        <f t="array" ref="F8">_xlfn.IFNA(INDEX([1]面试成绩表!$F:$F,MATCH(C8,[1]面试成绩表!$C:$C,0)),"缺考")</f>
        <v>B1</v>
      </c>
      <c r="G8" s="19">
        <v>84.2</v>
      </c>
      <c r="H8" s="20">
        <f>ROUND(E8*40%+G8*60%,2)</f>
        <v>79.38</v>
      </c>
      <c r="I8" s="17" cm="1">
        <f t="array" ref="I8">SUMPRODUCT(($A$4:$A$179=A8)*($H$4:$H$179&gt;H8))+1</f>
        <v>1</v>
      </c>
      <c r="J8" s="21" t="s">
        <v>16</v>
      </c>
    </row>
    <row r="9" ht="13.5" customHeight="1" spans="1:10">
      <c r="A9" s="16" t="s">
        <v>23</v>
      </c>
      <c r="B9" s="17" t="s">
        <v>24</v>
      </c>
      <c r="C9" s="17" t="s">
        <v>27</v>
      </c>
      <c r="D9" s="17" t="s">
        <v>28</v>
      </c>
      <c r="E9" s="18">
        <v>62.55</v>
      </c>
      <c r="F9" s="17" t="str">
        <f t="array" ref="F9">_xlfn.IFNA(INDEX([1]面试成绩表!$F:$F,MATCH(C9,[1]面试成绩表!$C:$C,0)),"缺考")</f>
        <v>B3</v>
      </c>
      <c r="G9" s="19">
        <v>59.3</v>
      </c>
      <c r="H9" s="20">
        <f>ROUND(E9*40%+G9*60%,2)</f>
        <v>60.6</v>
      </c>
      <c r="I9" s="17">
        <f t="array" ref="I9">SUMPRODUCT(($A$4:$A$179=A9)*($H$4:$H$179&gt;H9))+1</f>
        <v>2</v>
      </c>
      <c r="J9" s="21"/>
    </row>
    <row r="10" ht="13.5" customHeight="1" spans="1:10">
      <c r="A10" s="16" t="s">
        <v>23</v>
      </c>
      <c r="B10" s="17" t="s">
        <v>24</v>
      </c>
      <c r="C10" s="17" t="s">
        <v>29</v>
      </c>
      <c r="D10" s="17" t="s">
        <v>30</v>
      </c>
      <c r="E10" s="18">
        <v>63.6</v>
      </c>
      <c r="F10" s="17" t="str">
        <f t="array" ref="F10">_xlfn.IFNA(INDEX([1]面试成绩表!$F:$F,MATCH(C10,[1]面试成绩表!$C:$C,0)),"缺考")</f>
        <v>缺考</v>
      </c>
      <c r="G10" s="19">
        <v>0</v>
      </c>
      <c r="H10" s="20">
        <f>ROUND(E10*40%+G10*60%,2)</f>
        <v>25.44</v>
      </c>
      <c r="I10" s="17">
        <f t="array" ref="I10">SUMPRODUCT(($A$4:$A$179=A10)*($H$4:$H$179&gt;H10))+1</f>
        <v>3</v>
      </c>
      <c r="J10" s="21"/>
    </row>
    <row r="11" ht="13.5" customHeight="1" spans="1:10">
      <c r="A11" s="16" t="s">
        <v>31</v>
      </c>
      <c r="B11" s="17" t="s">
        <v>32</v>
      </c>
      <c r="C11" s="17" t="s">
        <v>33</v>
      </c>
      <c r="D11" s="17" t="s">
        <v>34</v>
      </c>
      <c r="E11" s="18">
        <v>70.35</v>
      </c>
      <c r="F11" s="17" t="str" cm="1">
        <f t="array" ref="F11">_xlfn.IFNA(INDEX([1]面试成绩表!$F:$F,MATCH(C11,[1]面试成绩表!$C:$C,0)),"缺考")</f>
        <v>C2</v>
      </c>
      <c r="G11" s="19">
        <v>83.4</v>
      </c>
      <c r="H11" s="20">
        <f>ROUND(E11*40%+G11*60%,2)</f>
        <v>78.18</v>
      </c>
      <c r="I11" s="17" cm="1">
        <f t="array" ref="I11">SUMPRODUCT(($A$4:$A$179=A11)*($H$4:$H$179&gt;H11))+1</f>
        <v>1</v>
      </c>
      <c r="J11" s="21" t="s">
        <v>16</v>
      </c>
    </row>
    <row r="12" ht="13.5" customHeight="1" spans="1:10">
      <c r="A12" s="16" t="s">
        <v>31</v>
      </c>
      <c r="B12" s="17" t="s">
        <v>32</v>
      </c>
      <c r="C12" s="17" t="s">
        <v>35</v>
      </c>
      <c r="D12" s="17" t="s">
        <v>36</v>
      </c>
      <c r="E12" s="18">
        <v>70.15</v>
      </c>
      <c r="F12" s="17" t="str" cm="1">
        <f t="array" ref="F12">_xlfn.IFNA(INDEX([1]面试成绩表!$F:$F,MATCH(C12,[1]面试成绩表!$C:$C,0)),"缺考")</f>
        <v>C1</v>
      </c>
      <c r="G12" s="19">
        <v>68.4</v>
      </c>
      <c r="H12" s="20">
        <f>ROUND(E12*40%+G12*60%,2)</f>
        <v>69.1</v>
      </c>
      <c r="I12" s="17" cm="1">
        <f t="array" ref="I12">SUMPRODUCT(($A$4:$A$179=A12)*($H$4:$H$179&gt;H12))+1</f>
        <v>2</v>
      </c>
      <c r="J12" s="21"/>
    </row>
    <row r="13" ht="13.5" customHeight="1" spans="1:10">
      <c r="A13" s="16" t="s">
        <v>37</v>
      </c>
      <c r="B13" s="17" t="s">
        <v>38</v>
      </c>
      <c r="C13" s="17" t="s">
        <v>39</v>
      </c>
      <c r="D13" s="17" t="s">
        <v>40</v>
      </c>
      <c r="E13" s="18">
        <v>68.25</v>
      </c>
      <c r="F13" s="17" t="str" cm="1">
        <f t="array" ref="F13">_xlfn.IFNA(INDEX([1]面试成绩表!$F:$F,MATCH(C13,[1]面试成绩表!$C:$C,0)),"缺考")</f>
        <v>D1</v>
      </c>
      <c r="G13" s="19">
        <v>80.5</v>
      </c>
      <c r="H13" s="20">
        <f>ROUND(E13*40%+G13*60%,2)</f>
        <v>75.6</v>
      </c>
      <c r="I13" s="17" cm="1">
        <f t="array" ref="I13">SUMPRODUCT(($A$4:$A$179=A13)*($H$4:$H$179&gt;H13))+1</f>
        <v>1</v>
      </c>
      <c r="J13" s="21" t="s">
        <v>16</v>
      </c>
    </row>
    <row r="14" ht="13.5" customHeight="1" spans="1:10">
      <c r="A14" s="16" t="s">
        <v>41</v>
      </c>
      <c r="B14" s="17" t="s">
        <v>42</v>
      </c>
      <c r="C14" s="17" t="s">
        <v>43</v>
      </c>
      <c r="D14" s="17" t="s">
        <v>44</v>
      </c>
      <c r="E14" s="18">
        <v>72.15</v>
      </c>
      <c r="F14" s="17" t="str">
        <f t="array" ref="F14">_xlfn.IFNA(INDEX([1]面试成绩表!$F:$F,MATCH(C14,[1]面试成绩表!$C:$C,0)),"缺考")</f>
        <v>E3</v>
      </c>
      <c r="G14" s="19">
        <v>81.2</v>
      </c>
      <c r="H14" s="20">
        <f>ROUND(E14*40%+G14*60%,2)</f>
        <v>77.58</v>
      </c>
      <c r="I14" s="17">
        <f t="array" ref="I14">SUMPRODUCT(($A$4:$A$179=A14)*($H$4:$H$179&gt;H14))+1</f>
        <v>1</v>
      </c>
      <c r="J14" s="21" t="s">
        <v>16</v>
      </c>
    </row>
    <row r="15" ht="13.5" customHeight="1" spans="1:10">
      <c r="A15" s="16" t="s">
        <v>41</v>
      </c>
      <c r="B15" s="17" t="s">
        <v>42</v>
      </c>
      <c r="C15" s="17" t="s">
        <v>45</v>
      </c>
      <c r="D15" s="17" t="s">
        <v>46</v>
      </c>
      <c r="E15" s="18">
        <v>70.65</v>
      </c>
      <c r="F15" s="17" t="str">
        <f t="array" ref="F15">_xlfn.IFNA(INDEX([1]面试成绩表!$F:$F,MATCH(C15,[1]面试成绩表!$C:$C,0)),"缺考")</f>
        <v>E2</v>
      </c>
      <c r="G15" s="19">
        <v>66.8</v>
      </c>
      <c r="H15" s="20">
        <f>ROUND(E15*40%+G15*60%,2)</f>
        <v>68.34</v>
      </c>
      <c r="I15" s="17">
        <f t="array" ref="I15">SUMPRODUCT(($A$4:$A$179=A15)*($H$4:$H$179&gt;H15))+1</f>
        <v>2</v>
      </c>
      <c r="J15" s="21" t="s">
        <v>16</v>
      </c>
    </row>
    <row r="16" ht="13.5" customHeight="1" spans="1:10">
      <c r="A16" s="16" t="s">
        <v>41</v>
      </c>
      <c r="B16" s="17" t="s">
        <v>42</v>
      </c>
      <c r="C16" s="17" t="s">
        <v>47</v>
      </c>
      <c r="D16" s="17" t="s">
        <v>48</v>
      </c>
      <c r="E16" s="18">
        <v>73.2</v>
      </c>
      <c r="F16" s="17" t="str">
        <f t="array" ref="F16">_xlfn.IFNA(INDEX([1]面试成绩表!$F:$F,MATCH(C16,[1]面试成绩表!$C:$C,0)),"缺考")</f>
        <v>缺考</v>
      </c>
      <c r="G16" s="19">
        <v>0</v>
      </c>
      <c r="H16" s="20">
        <f>ROUND(E16*40%+G16*60%,2)</f>
        <v>29.28</v>
      </c>
      <c r="I16" s="17">
        <f t="array" ref="I16">SUMPRODUCT(($A$4:$A$179=A16)*($H$4:$H$179&gt;H16))+1</f>
        <v>3</v>
      </c>
      <c r="J16" s="21"/>
    </row>
    <row r="17" ht="13.5" customHeight="1" spans="1:10">
      <c r="A17" s="16" t="s">
        <v>49</v>
      </c>
      <c r="B17" s="17" t="s">
        <v>50</v>
      </c>
      <c r="C17" s="17" t="s">
        <v>51</v>
      </c>
      <c r="D17" s="17" t="s">
        <v>52</v>
      </c>
      <c r="E17" s="18">
        <v>70.7</v>
      </c>
      <c r="F17" s="17" t="str">
        <f t="array" ref="F17">_xlfn.IFNA(INDEX([1]面试成绩表!$F:$F,MATCH(C17,[1]面试成绩表!$C:$C,0)),"缺考")</f>
        <v>F2</v>
      </c>
      <c r="G17" s="19">
        <v>84.6</v>
      </c>
      <c r="H17" s="20">
        <f>ROUND(E17*40%+G17*60%,2)</f>
        <v>79.04</v>
      </c>
      <c r="I17" s="17">
        <f t="array" ref="I17">SUMPRODUCT(($A$4:$A$179=A17)*($H$4:$H$179&gt;H17))+1</f>
        <v>1</v>
      </c>
      <c r="J17" s="21" t="s">
        <v>16</v>
      </c>
    </row>
    <row r="18" ht="13.5" customHeight="1" spans="1:10">
      <c r="A18" s="16" t="s">
        <v>49</v>
      </c>
      <c r="B18" s="17" t="s">
        <v>50</v>
      </c>
      <c r="C18" s="17" t="s">
        <v>53</v>
      </c>
      <c r="D18" s="17" t="s">
        <v>54</v>
      </c>
      <c r="E18" s="18">
        <v>69.65</v>
      </c>
      <c r="F18" s="17" t="str">
        <f t="array" ref="F18">_xlfn.IFNA(INDEX([1]面试成绩表!$F:$F,MATCH(C18,[1]面试成绩表!$C:$C,0)),"缺考")</f>
        <v>F3</v>
      </c>
      <c r="G18" s="19">
        <v>67.6</v>
      </c>
      <c r="H18" s="20">
        <f>ROUND(E18*40%+G18*60%,2)</f>
        <v>68.42</v>
      </c>
      <c r="I18" s="17">
        <f t="array" ref="I18">SUMPRODUCT(($A$4:$A$179=A18)*($H$4:$H$179&gt;H18))+1</f>
        <v>2</v>
      </c>
      <c r="J18" s="21"/>
    </row>
    <row r="19" ht="13.5" customHeight="1" spans="1:10">
      <c r="A19" s="16" t="s">
        <v>49</v>
      </c>
      <c r="B19" s="17" t="s">
        <v>50</v>
      </c>
      <c r="C19" s="17" t="s">
        <v>55</v>
      </c>
      <c r="D19" s="17" t="s">
        <v>56</v>
      </c>
      <c r="E19" s="18">
        <v>71.25</v>
      </c>
      <c r="F19" s="17" t="str">
        <f t="array" ref="F19">_xlfn.IFNA(INDEX([1]面试成绩表!$F:$F,MATCH(C19,[1]面试成绩表!$C:$C,0)),"缺考")</f>
        <v>F1</v>
      </c>
      <c r="G19" s="19">
        <v>63.9</v>
      </c>
      <c r="H19" s="20">
        <f>ROUND(E19*40%+G19*60%,2)</f>
        <v>66.84</v>
      </c>
      <c r="I19" s="17">
        <f t="array" ref="I19">SUMPRODUCT(($A$4:$A$179=A19)*($H$4:$H$179&gt;H19))+1</f>
        <v>3</v>
      </c>
      <c r="J19" s="21"/>
    </row>
    <row r="20" ht="13.5" customHeight="1" spans="1:10">
      <c r="A20" s="16" t="s">
        <v>57</v>
      </c>
      <c r="B20" s="17" t="s">
        <v>58</v>
      </c>
      <c r="C20" s="17" t="s">
        <v>59</v>
      </c>
      <c r="D20" s="17" t="s">
        <v>60</v>
      </c>
      <c r="E20" s="18">
        <v>72.85</v>
      </c>
      <c r="F20" s="17">
        <f t="array" ref="F20">_xlfn.IFNA(INDEX([1]面试成绩表!$F:$F,MATCH(C20,[1]面试成绩表!$C:$C,0)),"缺考")</f>
        <v>93</v>
      </c>
      <c r="G20" s="19">
        <v>86.49</v>
      </c>
      <c r="H20" s="20">
        <f>ROUND(E20*40%+G20*60%,2)</f>
        <v>81.03</v>
      </c>
      <c r="I20" s="17">
        <f t="array" ref="I20">SUMPRODUCT(($A$4:$A$179=A20)*($H$4:$H$179&gt;H20))+1</f>
        <v>1</v>
      </c>
      <c r="J20" s="21" t="s">
        <v>16</v>
      </c>
    </row>
    <row r="21" ht="13.5" customHeight="1" spans="1:10">
      <c r="A21" s="16" t="s">
        <v>57</v>
      </c>
      <c r="B21" s="17" t="s">
        <v>58</v>
      </c>
      <c r="C21" s="17" t="s">
        <v>61</v>
      </c>
      <c r="D21" s="17" t="s">
        <v>62</v>
      </c>
      <c r="E21" s="18">
        <v>74.65</v>
      </c>
      <c r="F21" s="17" cm="1">
        <f t="array" ref="F21">_xlfn.IFNA(INDEX([1]面试成绩表!$F:$F,MATCH(C21,[1]面试成绩表!$C:$C,0)),"缺考")</f>
        <v>21</v>
      </c>
      <c r="G21" s="19">
        <v>84.67</v>
      </c>
      <c r="H21" s="20">
        <f>ROUND(E21*40%+G21*60%,2)</f>
        <v>80.66</v>
      </c>
      <c r="I21" s="17" cm="1">
        <f t="array" ref="I21">SUMPRODUCT(($A$4:$A$179=A21)*($H$4:$H$179&gt;H21))+1</f>
        <v>2</v>
      </c>
      <c r="J21" s="21" t="s">
        <v>16</v>
      </c>
    </row>
    <row r="22" ht="13.5" customHeight="1" spans="1:10">
      <c r="A22" s="16" t="s">
        <v>57</v>
      </c>
      <c r="B22" s="17" t="s">
        <v>58</v>
      </c>
      <c r="C22" s="17" t="s">
        <v>63</v>
      </c>
      <c r="D22" s="17" t="s">
        <v>64</v>
      </c>
      <c r="E22" s="18">
        <v>73.7</v>
      </c>
      <c r="F22" s="17" cm="1">
        <f t="array" ref="F22">_xlfn.IFNA(INDEX([1]面试成绩表!$F:$F,MATCH(C22,[1]面试成绩表!$C:$C,0)),"缺考")</f>
        <v>38</v>
      </c>
      <c r="G22" s="19">
        <v>82.83</v>
      </c>
      <c r="H22" s="20">
        <f>ROUND(E22*40%+G22*60%,2)</f>
        <v>79.18</v>
      </c>
      <c r="I22" s="17" cm="1">
        <f t="array" ref="I22">SUMPRODUCT(($A$4:$A$179=A22)*($H$4:$H$179&gt;H22))+1</f>
        <v>3</v>
      </c>
      <c r="J22" s="21" t="s">
        <v>16</v>
      </c>
    </row>
    <row r="23" ht="13.5" customHeight="1" spans="1:10">
      <c r="A23" s="16" t="s">
        <v>57</v>
      </c>
      <c r="B23" s="17" t="s">
        <v>58</v>
      </c>
      <c r="C23" s="17" t="s">
        <v>65</v>
      </c>
      <c r="D23" s="17" t="s">
        <v>66</v>
      </c>
      <c r="E23" s="18">
        <v>65.8</v>
      </c>
      <c r="F23" s="17">
        <f t="array" ref="F23">_xlfn.IFNA(INDEX([1]面试成绩表!$F:$F,MATCH(C23,[1]面试成绩表!$C:$C,0)),"缺考")</f>
        <v>112</v>
      </c>
      <c r="G23" s="19">
        <v>87.5</v>
      </c>
      <c r="H23" s="20">
        <f>ROUND(E23*40%+G23*60%,2)</f>
        <v>78.82</v>
      </c>
      <c r="I23" s="17">
        <f t="array" ref="I23">SUMPRODUCT(($A$4:$A$179=A23)*($H$4:$H$179&gt;H23))+1</f>
        <v>4</v>
      </c>
      <c r="J23" s="21" t="s">
        <v>16</v>
      </c>
    </row>
    <row r="24" ht="13.5" customHeight="1" spans="1:10">
      <c r="A24" s="16" t="s">
        <v>57</v>
      </c>
      <c r="B24" s="17" t="s">
        <v>58</v>
      </c>
      <c r="C24" s="17" t="s">
        <v>67</v>
      </c>
      <c r="D24" s="17" t="s">
        <v>68</v>
      </c>
      <c r="E24" s="18">
        <v>69.95</v>
      </c>
      <c r="F24" s="17">
        <f t="array" ref="F24">_xlfn.IFNA(INDEX([1]面试成绩表!$F:$F,MATCH(C24,[1]面试成绩表!$C:$C,0)),"缺考")</f>
        <v>120</v>
      </c>
      <c r="G24" s="19">
        <v>84.67</v>
      </c>
      <c r="H24" s="20">
        <f>ROUND(E24*40%+G24*60%,2)</f>
        <v>78.78</v>
      </c>
      <c r="I24" s="17">
        <f t="array" ref="I24">SUMPRODUCT(($A$4:$A$179=A24)*($H$4:$H$179&gt;H24))+1</f>
        <v>5</v>
      </c>
      <c r="J24" s="21" t="s">
        <v>16</v>
      </c>
    </row>
    <row r="25" ht="13.5" customHeight="1" spans="1:10">
      <c r="A25" s="16" t="s">
        <v>57</v>
      </c>
      <c r="B25" s="17" t="s">
        <v>58</v>
      </c>
      <c r="C25" s="17" t="s">
        <v>69</v>
      </c>
      <c r="D25" s="17" t="s">
        <v>70</v>
      </c>
      <c r="E25" s="18">
        <v>71.2</v>
      </c>
      <c r="F25" s="17">
        <f t="array" ref="F25">_xlfn.IFNA(INDEX([1]面试成绩表!$F:$F,MATCH(C25,[1]面试成绩表!$C:$C,0)),"缺考")</f>
        <v>114</v>
      </c>
      <c r="G25" s="19">
        <v>83.35</v>
      </c>
      <c r="H25" s="20">
        <f>ROUND(E25*40%+G25*60%,2)</f>
        <v>78.49</v>
      </c>
      <c r="I25" s="17">
        <f t="array" ref="I25">SUMPRODUCT(($A$4:$A$179=A25)*($H$4:$H$179&gt;H25))+1</f>
        <v>6</v>
      </c>
      <c r="J25" s="21" t="s">
        <v>16</v>
      </c>
    </row>
    <row r="26" ht="13.5" customHeight="1" spans="1:10">
      <c r="A26" s="16" t="s">
        <v>57</v>
      </c>
      <c r="B26" s="17" t="s">
        <v>58</v>
      </c>
      <c r="C26" s="17" t="s">
        <v>71</v>
      </c>
      <c r="D26" s="17" t="s">
        <v>72</v>
      </c>
      <c r="E26" s="18">
        <v>64.1</v>
      </c>
      <c r="F26" s="17">
        <f t="array" ref="F26">_xlfn.IFNA(INDEX([1]面试成绩表!$F:$F,MATCH(C26,[1]面试成绩表!$C:$C,0)),"缺考")</f>
        <v>107</v>
      </c>
      <c r="G26" s="19">
        <v>87.99</v>
      </c>
      <c r="H26" s="20">
        <f>ROUND(E26*40%+G26*60%,2)</f>
        <v>78.43</v>
      </c>
      <c r="I26" s="17">
        <f t="array" ref="I26">SUMPRODUCT(($A$4:$A$179=A26)*($H$4:$H$179&gt;H26))+1</f>
        <v>7</v>
      </c>
      <c r="J26" s="21" t="s">
        <v>16</v>
      </c>
    </row>
    <row r="27" ht="13.5" customHeight="1" spans="1:10">
      <c r="A27" s="16" t="s">
        <v>57</v>
      </c>
      <c r="B27" s="17" t="s">
        <v>58</v>
      </c>
      <c r="C27" s="17" t="s">
        <v>73</v>
      </c>
      <c r="D27" s="17" t="s">
        <v>74</v>
      </c>
      <c r="E27" s="18">
        <v>68.35</v>
      </c>
      <c r="F27" s="17">
        <f t="array" ref="F27">_xlfn.IFNA(INDEX([1]面试成绩表!$F:$F,MATCH(C27,[1]面试成绩表!$C:$C,0)),"缺考")</f>
        <v>73</v>
      </c>
      <c r="G27" s="19">
        <v>84.5</v>
      </c>
      <c r="H27" s="20">
        <f>ROUND(E27*40%+G27*60%,2)</f>
        <v>78.04</v>
      </c>
      <c r="I27" s="17">
        <f t="array" ref="I27">SUMPRODUCT(($A$4:$A$179=A27)*($H$4:$H$179&gt;H27))+1</f>
        <v>8</v>
      </c>
      <c r="J27" s="21" t="s">
        <v>16</v>
      </c>
    </row>
    <row r="28" ht="13.5" customHeight="1" spans="1:10">
      <c r="A28" s="16" t="s">
        <v>57</v>
      </c>
      <c r="B28" s="17" t="s">
        <v>58</v>
      </c>
      <c r="C28" s="17" t="s">
        <v>75</v>
      </c>
      <c r="D28" s="17" t="s">
        <v>76</v>
      </c>
      <c r="E28" s="18">
        <v>71</v>
      </c>
      <c r="F28" s="17">
        <f t="array" ref="F28">_xlfn.IFNA(INDEX([1]面试成绩表!$F:$F,MATCH(C28,[1]面试成绩表!$C:$C,0)),"缺考")</f>
        <v>109</v>
      </c>
      <c r="G28" s="19">
        <v>82.34</v>
      </c>
      <c r="H28" s="20">
        <f>ROUND(E28*40%+G28*60%,2)</f>
        <v>77.8</v>
      </c>
      <c r="I28" s="17">
        <f t="array" ref="I28">SUMPRODUCT(($A$4:$A$179=A28)*($H$4:$H$179&gt;H28))+1</f>
        <v>9</v>
      </c>
      <c r="J28" s="21" t="s">
        <v>16</v>
      </c>
    </row>
    <row r="29" ht="13.5" customHeight="1" spans="1:10">
      <c r="A29" s="16" t="s">
        <v>57</v>
      </c>
      <c r="B29" s="17" t="s">
        <v>58</v>
      </c>
      <c r="C29" s="17" t="s">
        <v>77</v>
      </c>
      <c r="D29" s="17" t="s">
        <v>78</v>
      </c>
      <c r="E29" s="18">
        <v>65</v>
      </c>
      <c r="F29" s="17">
        <f t="array" ref="F29">_xlfn.IFNA(INDEX([1]面试成绩表!$F:$F,MATCH(C29,[1]面试成绩表!$C:$C,0)),"缺考")</f>
        <v>122</v>
      </c>
      <c r="G29" s="19">
        <v>86.17</v>
      </c>
      <c r="H29" s="20">
        <f>ROUND(E29*40%+G29*60%,2)</f>
        <v>77.7</v>
      </c>
      <c r="I29" s="17">
        <f t="array" ref="I29">SUMPRODUCT(($A$4:$A$179=A29)*($H$4:$H$179&gt;H29))+1</f>
        <v>10</v>
      </c>
      <c r="J29" s="21" t="s">
        <v>16</v>
      </c>
    </row>
    <row r="30" ht="13.5" customHeight="1" spans="1:10">
      <c r="A30" s="16" t="s">
        <v>57</v>
      </c>
      <c r="B30" s="17" t="s">
        <v>58</v>
      </c>
      <c r="C30" s="17" t="s">
        <v>79</v>
      </c>
      <c r="D30" s="17" t="s">
        <v>80</v>
      </c>
      <c r="E30" s="18">
        <v>65.1</v>
      </c>
      <c r="F30" s="17">
        <f t="array" ref="F30">_xlfn.IFNA(INDEX([1]面试成绩表!$F:$F,MATCH(C30,[1]面试成绩表!$C:$C,0)),"缺考")</f>
        <v>102</v>
      </c>
      <c r="G30" s="19">
        <v>85.99</v>
      </c>
      <c r="H30" s="20">
        <f>ROUND(E30*40%+G30*60%,2)</f>
        <v>77.63</v>
      </c>
      <c r="I30" s="17">
        <f t="array" ref="I30">SUMPRODUCT(($A$4:$A$179=A30)*($H$4:$H$179&gt;H30))+1</f>
        <v>11</v>
      </c>
      <c r="J30" s="21" t="s">
        <v>16</v>
      </c>
    </row>
    <row r="31" ht="13.5" customHeight="1" spans="1:10">
      <c r="A31" s="16" t="s">
        <v>57</v>
      </c>
      <c r="B31" s="17" t="s">
        <v>58</v>
      </c>
      <c r="C31" s="17" t="s">
        <v>81</v>
      </c>
      <c r="D31" s="17" t="s">
        <v>82</v>
      </c>
      <c r="E31" s="18">
        <v>68.2</v>
      </c>
      <c r="F31" s="17">
        <f t="array" ref="F31">_xlfn.IFNA(INDEX([1]面试成绩表!$F:$F,MATCH(C31,[1]面试成绩表!$C:$C,0)),"缺考")</f>
        <v>15</v>
      </c>
      <c r="G31" s="19">
        <v>83.33</v>
      </c>
      <c r="H31" s="20">
        <f>ROUND(E31*40%+G31*60%,2)</f>
        <v>77.28</v>
      </c>
      <c r="I31" s="17">
        <f t="array" ref="I31">SUMPRODUCT(($A$4:$A$179=A31)*($H$4:$H$179&gt;H31))+1</f>
        <v>12</v>
      </c>
      <c r="J31" s="21" t="s">
        <v>16</v>
      </c>
    </row>
    <row r="32" ht="13.5" customHeight="1" spans="1:10">
      <c r="A32" s="16" t="s">
        <v>57</v>
      </c>
      <c r="B32" s="17" t="s">
        <v>58</v>
      </c>
      <c r="C32" s="17" t="s">
        <v>83</v>
      </c>
      <c r="D32" s="17" t="s">
        <v>84</v>
      </c>
      <c r="E32" s="18">
        <v>65.2</v>
      </c>
      <c r="F32" s="17">
        <f t="array" ref="F32">_xlfn.IFNA(INDEX([1]面试成绩表!$F:$F,MATCH(C32,[1]面试成绩表!$C:$C,0)),"缺考")</f>
        <v>106</v>
      </c>
      <c r="G32" s="19">
        <v>85.17</v>
      </c>
      <c r="H32" s="20">
        <f>ROUND(E32*40%+G32*60%,2)</f>
        <v>77.18</v>
      </c>
      <c r="I32" s="17">
        <f t="array" ref="I32">SUMPRODUCT(($A$4:$A$179=A32)*($H$4:$H$179&gt;H32))+1</f>
        <v>13</v>
      </c>
      <c r="J32" s="21" t="s">
        <v>16</v>
      </c>
    </row>
    <row r="33" ht="13.5" customHeight="1" spans="1:10">
      <c r="A33" s="16" t="s">
        <v>57</v>
      </c>
      <c r="B33" s="17" t="s">
        <v>58</v>
      </c>
      <c r="C33" s="17" t="s">
        <v>85</v>
      </c>
      <c r="D33" s="17" t="s">
        <v>86</v>
      </c>
      <c r="E33" s="18">
        <v>64.65</v>
      </c>
      <c r="F33" s="17">
        <f t="array" ref="F33">_xlfn.IFNA(INDEX([1]面试成绩表!$F:$F,MATCH(C33,[1]面试成绩表!$C:$C,0)),"缺考")</f>
        <v>77</v>
      </c>
      <c r="G33" s="19">
        <v>85.33</v>
      </c>
      <c r="H33" s="20">
        <f>ROUND(E33*40%+G33*60%,2)</f>
        <v>77.06</v>
      </c>
      <c r="I33" s="17">
        <f t="array" ref="I33">SUMPRODUCT(($A$4:$A$179=A33)*($H$4:$H$179&gt;H33))+1</f>
        <v>14</v>
      </c>
      <c r="J33" s="21" t="s">
        <v>16</v>
      </c>
    </row>
    <row r="34" ht="13.5" customHeight="1" spans="1:10">
      <c r="A34" s="16" t="s">
        <v>57</v>
      </c>
      <c r="B34" s="17" t="s">
        <v>58</v>
      </c>
      <c r="C34" s="17" t="s">
        <v>87</v>
      </c>
      <c r="D34" s="17" t="s">
        <v>88</v>
      </c>
      <c r="E34" s="18">
        <v>67.8</v>
      </c>
      <c r="F34" s="17">
        <f t="array" ref="F34">_xlfn.IFNA(INDEX([1]面试成绩表!$F:$F,MATCH(C34,[1]面试成绩表!$C:$C,0)),"缺考")</f>
        <v>48</v>
      </c>
      <c r="G34" s="19">
        <v>83.2</v>
      </c>
      <c r="H34" s="20">
        <f>ROUND(E34*40%+G34*60%,2)</f>
        <v>77.04</v>
      </c>
      <c r="I34" s="17">
        <f t="array" ref="I34">SUMPRODUCT(($A$4:$A$179=A34)*($H$4:$H$179&gt;H34))+1</f>
        <v>15</v>
      </c>
      <c r="J34" s="21" t="s">
        <v>16</v>
      </c>
    </row>
    <row r="35" ht="13.5" customHeight="1" spans="1:10">
      <c r="A35" s="16" t="s">
        <v>57</v>
      </c>
      <c r="B35" s="17" t="s">
        <v>58</v>
      </c>
      <c r="C35" s="17" t="s">
        <v>89</v>
      </c>
      <c r="D35" s="17" t="s">
        <v>90</v>
      </c>
      <c r="E35" s="18">
        <v>72.05</v>
      </c>
      <c r="F35" s="17">
        <f t="array" ref="F35">_xlfn.IFNA(INDEX([1]面试成绩表!$F:$F,MATCH(C35,[1]面试成绩表!$C:$C,0)),"缺考")</f>
        <v>42</v>
      </c>
      <c r="G35" s="19">
        <v>80.17</v>
      </c>
      <c r="H35" s="20">
        <f>ROUND(E35*40%+G35*60%,2)</f>
        <v>76.92</v>
      </c>
      <c r="I35" s="17">
        <f t="array" ref="I35">SUMPRODUCT(($A$4:$A$179=A35)*($H$4:$H$179&gt;H35))+1</f>
        <v>16</v>
      </c>
      <c r="J35" s="21" t="s">
        <v>16</v>
      </c>
    </row>
    <row r="36" ht="13.5" customHeight="1" spans="1:10">
      <c r="A36" s="16" t="s">
        <v>57</v>
      </c>
      <c r="B36" s="17" t="s">
        <v>58</v>
      </c>
      <c r="C36" s="17" t="s">
        <v>91</v>
      </c>
      <c r="D36" s="17" t="s">
        <v>92</v>
      </c>
      <c r="E36" s="18">
        <v>69.05</v>
      </c>
      <c r="F36" s="17">
        <f t="array" ref="F36">_xlfn.IFNA(INDEX([1]面试成绩表!$F:$F,MATCH(C36,[1]面试成绩表!$C:$C,0)),"缺考")</f>
        <v>61</v>
      </c>
      <c r="G36" s="19">
        <v>82.16</v>
      </c>
      <c r="H36" s="20">
        <f>ROUND(E36*40%+G36*60%,2)</f>
        <v>76.92</v>
      </c>
      <c r="I36" s="17">
        <f t="array" ref="I36">SUMPRODUCT(($A$4:$A$179=A36)*($H$4:$H$179&gt;H36))+1</f>
        <v>16</v>
      </c>
      <c r="J36" s="21" t="s">
        <v>16</v>
      </c>
    </row>
    <row r="37" ht="13.5" customHeight="1" spans="1:10">
      <c r="A37" s="16" t="s">
        <v>57</v>
      </c>
      <c r="B37" s="17" t="s">
        <v>58</v>
      </c>
      <c r="C37" s="17" t="s">
        <v>93</v>
      </c>
      <c r="D37" s="17" t="s">
        <v>94</v>
      </c>
      <c r="E37" s="18">
        <v>67.55</v>
      </c>
      <c r="F37" s="17">
        <f t="array" ref="F37">_xlfn.IFNA(INDEX([1]面试成绩表!$F:$F,MATCH(C37,[1]面试成绩表!$C:$C,0)),"缺考")</f>
        <v>58</v>
      </c>
      <c r="G37" s="19">
        <v>83.17</v>
      </c>
      <c r="H37" s="20">
        <f>ROUND(E37*40%+G37*60%,2)</f>
        <v>76.92</v>
      </c>
      <c r="I37" s="17">
        <f t="array" ref="I37">SUMPRODUCT(($A$4:$A$179=A37)*($H$4:$H$179&gt;H37))+1</f>
        <v>16</v>
      </c>
      <c r="J37" s="21" t="s">
        <v>16</v>
      </c>
    </row>
    <row r="38" ht="13.5" customHeight="1" spans="1:10">
      <c r="A38" s="16" t="s">
        <v>57</v>
      </c>
      <c r="B38" s="17" t="s">
        <v>58</v>
      </c>
      <c r="C38" s="17" t="s">
        <v>95</v>
      </c>
      <c r="D38" s="17" t="s">
        <v>96</v>
      </c>
      <c r="E38" s="18">
        <v>64.7</v>
      </c>
      <c r="F38" s="17">
        <f t="array" ref="F38">_xlfn.IFNA(INDEX([1]面试成绩表!$F:$F,MATCH(C38,[1]面试成绩表!$C:$C,0)),"缺考")</f>
        <v>84</v>
      </c>
      <c r="G38" s="19">
        <v>84.84</v>
      </c>
      <c r="H38" s="20">
        <f>ROUND(E38*40%+G38*60%,2)</f>
        <v>76.78</v>
      </c>
      <c r="I38" s="17">
        <f t="array" ref="I38">SUMPRODUCT(($A$4:$A$179=A38)*($H$4:$H$179&gt;H38))+1</f>
        <v>19</v>
      </c>
      <c r="J38" s="21" t="s">
        <v>16</v>
      </c>
    </row>
    <row r="39" ht="13.5" customHeight="1" spans="1:10">
      <c r="A39" s="16" t="s">
        <v>57</v>
      </c>
      <c r="B39" s="17" t="s">
        <v>58</v>
      </c>
      <c r="C39" s="17" t="s">
        <v>97</v>
      </c>
      <c r="D39" s="17" t="s">
        <v>98</v>
      </c>
      <c r="E39" s="18">
        <v>64.35</v>
      </c>
      <c r="F39" s="17">
        <f t="array" ref="F39">_xlfn.IFNA(INDEX([1]面试成绩表!$F:$F,MATCH(C39,[1]面试成绩表!$C:$C,0)),"缺考")</f>
        <v>117</v>
      </c>
      <c r="G39" s="19">
        <v>85.01</v>
      </c>
      <c r="H39" s="20">
        <f>ROUND(E39*40%+G39*60%,2)</f>
        <v>76.75</v>
      </c>
      <c r="I39" s="17">
        <f t="array" ref="I39">SUMPRODUCT(($A$4:$A$179=A39)*($H$4:$H$179&gt;H39))+1</f>
        <v>20</v>
      </c>
      <c r="J39" s="21" t="s">
        <v>16</v>
      </c>
    </row>
    <row r="40" ht="13.5" customHeight="1" spans="1:10">
      <c r="A40" s="16" t="s">
        <v>57</v>
      </c>
      <c r="B40" s="17" t="s">
        <v>58</v>
      </c>
      <c r="C40" s="17" t="s">
        <v>99</v>
      </c>
      <c r="D40" s="17" t="s">
        <v>100</v>
      </c>
      <c r="E40" s="18">
        <v>69.8</v>
      </c>
      <c r="F40" s="17">
        <f t="array" ref="F40">_xlfn.IFNA(INDEX([1]面试成绩表!$F:$F,MATCH(C40,[1]面试成绩表!$C:$C,0)),"缺考")</f>
        <v>33</v>
      </c>
      <c r="G40" s="19">
        <v>80.67</v>
      </c>
      <c r="H40" s="20">
        <f>ROUND(E40*40%+G40*60%,2)</f>
        <v>76.32</v>
      </c>
      <c r="I40" s="17">
        <f t="array" ref="I40">SUMPRODUCT(($A$4:$A$179=A40)*($H$4:$H$179&gt;H40))+1</f>
        <v>21</v>
      </c>
      <c r="J40" s="21" t="s">
        <v>16</v>
      </c>
    </row>
    <row r="41" ht="13.5" customHeight="1" spans="1:10">
      <c r="A41" s="16" t="s">
        <v>57</v>
      </c>
      <c r="B41" s="17" t="s">
        <v>58</v>
      </c>
      <c r="C41" s="17" t="s">
        <v>101</v>
      </c>
      <c r="D41" s="17" t="s">
        <v>102</v>
      </c>
      <c r="E41" s="18">
        <v>65.2</v>
      </c>
      <c r="F41" s="17">
        <f t="array" ref="F41">_xlfn.IFNA(INDEX([1]面试成绩表!$F:$F,MATCH(C41,[1]面试成绩表!$C:$C,0)),"缺考")</f>
        <v>113</v>
      </c>
      <c r="G41" s="19">
        <v>83.34</v>
      </c>
      <c r="H41" s="20">
        <f>ROUND(E41*40%+G41*60%,2)</f>
        <v>76.08</v>
      </c>
      <c r="I41" s="17">
        <f t="array" ref="I41">SUMPRODUCT(($A$4:$A$179=A41)*($H$4:$H$179&gt;H41))+1</f>
        <v>22</v>
      </c>
      <c r="J41" s="21" t="s">
        <v>16</v>
      </c>
    </row>
    <row r="42" ht="13.5" customHeight="1" spans="1:10">
      <c r="A42" s="16" t="s">
        <v>57</v>
      </c>
      <c r="B42" s="17" t="s">
        <v>58</v>
      </c>
      <c r="C42" s="17" t="s">
        <v>103</v>
      </c>
      <c r="D42" s="17" t="s">
        <v>104</v>
      </c>
      <c r="E42" s="18">
        <v>65.9</v>
      </c>
      <c r="F42" s="17">
        <f t="array" ref="F42">_xlfn.IFNA(INDEX([1]面试成绩表!$F:$F,MATCH(C42,[1]面试成绩表!$C:$C,0)),"缺考")</f>
        <v>50</v>
      </c>
      <c r="G42" s="19">
        <v>82.77</v>
      </c>
      <c r="H42" s="20">
        <f>ROUND(E42*40%+G42*60%,2)</f>
        <v>76.02</v>
      </c>
      <c r="I42" s="17">
        <f t="array" ref="I42">SUMPRODUCT(($A$4:$A$179=A42)*($H$4:$H$179&gt;H42))+1</f>
        <v>23</v>
      </c>
      <c r="J42" s="21" t="s">
        <v>16</v>
      </c>
    </row>
    <row r="43" ht="13.5" customHeight="1" spans="1:10">
      <c r="A43" s="16" t="s">
        <v>57</v>
      </c>
      <c r="B43" s="17" t="s">
        <v>58</v>
      </c>
      <c r="C43" s="17" t="s">
        <v>105</v>
      </c>
      <c r="D43" s="17" t="s">
        <v>106</v>
      </c>
      <c r="E43" s="18">
        <v>65.05</v>
      </c>
      <c r="F43" s="17">
        <f t="array" ref="F43">_xlfn.IFNA(INDEX([1]面试成绩表!$F:$F,MATCH(C43,[1]面试成绩表!$C:$C,0)),"缺考")</f>
        <v>60</v>
      </c>
      <c r="G43" s="19">
        <v>82.69</v>
      </c>
      <c r="H43" s="20">
        <f>ROUND(E43*40%+G43*60%,2)</f>
        <v>75.63</v>
      </c>
      <c r="I43" s="17">
        <f t="array" ref="I43">SUMPRODUCT(($A$4:$A$179=A43)*($H$4:$H$179&gt;H43))+1</f>
        <v>24</v>
      </c>
      <c r="J43" s="21" t="s">
        <v>16</v>
      </c>
    </row>
    <row r="44" ht="13.5" customHeight="1" spans="1:10">
      <c r="A44" s="16" t="s">
        <v>57</v>
      </c>
      <c r="B44" s="17" t="s">
        <v>58</v>
      </c>
      <c r="C44" s="17" t="s">
        <v>107</v>
      </c>
      <c r="D44" s="17" t="s">
        <v>108</v>
      </c>
      <c r="E44" s="18">
        <v>64.85</v>
      </c>
      <c r="F44" s="17">
        <f t="array" ref="F44">_xlfn.IFNA(INDEX([1]面试成绩表!$F:$F,MATCH(C44,[1]面试成绩表!$C:$C,0)),"缺考")</f>
        <v>76</v>
      </c>
      <c r="G44" s="19">
        <v>82.63</v>
      </c>
      <c r="H44" s="20">
        <f>ROUND(E44*40%+G44*60%,2)</f>
        <v>75.52</v>
      </c>
      <c r="I44" s="17">
        <f t="array" ref="I44">SUMPRODUCT(($A$4:$A$179=A44)*($H$4:$H$179&gt;H44))+1</f>
        <v>25</v>
      </c>
      <c r="J44" s="21" t="s">
        <v>16</v>
      </c>
    </row>
    <row r="45" ht="13.5" customHeight="1" spans="1:10">
      <c r="A45" s="16" t="s">
        <v>57</v>
      </c>
      <c r="B45" s="17" t="s">
        <v>58</v>
      </c>
      <c r="C45" s="17" t="s">
        <v>109</v>
      </c>
      <c r="D45" s="17" t="s">
        <v>110</v>
      </c>
      <c r="E45" s="18">
        <v>66.7</v>
      </c>
      <c r="F45" s="17">
        <f t="array" ref="F45">_xlfn.IFNA(INDEX([1]面试成绩表!$F:$F,MATCH(C45,[1]面试成绩表!$C:$C,0)),"缺考")</f>
        <v>16</v>
      </c>
      <c r="G45" s="19">
        <v>81</v>
      </c>
      <c r="H45" s="20">
        <f>ROUND(E45*40%+G45*60%,2)</f>
        <v>75.28</v>
      </c>
      <c r="I45" s="17">
        <f t="array" ref="I45">SUMPRODUCT(($A$4:$A$179=A45)*($H$4:$H$179&gt;H45))+1</f>
        <v>26</v>
      </c>
      <c r="J45" s="21" t="s">
        <v>16</v>
      </c>
    </row>
    <row r="46" ht="13.5" customHeight="1" spans="1:10">
      <c r="A46" s="16" t="s">
        <v>57</v>
      </c>
      <c r="B46" s="17" t="s">
        <v>58</v>
      </c>
      <c r="C46" s="17" t="s">
        <v>111</v>
      </c>
      <c r="D46" s="17" t="s">
        <v>112</v>
      </c>
      <c r="E46" s="18">
        <v>65.4</v>
      </c>
      <c r="F46" s="17">
        <f t="array" ref="F46">_xlfn.IFNA(INDEX([1]面试成绩表!$F:$F,MATCH(C46,[1]面试成绩表!$C:$C,0)),"缺考")</f>
        <v>70</v>
      </c>
      <c r="G46" s="19">
        <v>81.83</v>
      </c>
      <c r="H46" s="20">
        <f>ROUND(E46*40%+G46*60%,2)</f>
        <v>75.26</v>
      </c>
      <c r="I46" s="17">
        <f t="array" ref="I46">SUMPRODUCT(($A$4:$A$179=A46)*($H$4:$H$179&gt;H46))+1</f>
        <v>27</v>
      </c>
      <c r="J46" s="21" t="s">
        <v>16</v>
      </c>
    </row>
    <row r="47" ht="13.5" customHeight="1" spans="1:10">
      <c r="A47" s="16" t="s">
        <v>57</v>
      </c>
      <c r="B47" s="17" t="s">
        <v>58</v>
      </c>
      <c r="C47" s="17" t="s">
        <v>113</v>
      </c>
      <c r="D47" s="17" t="s">
        <v>114</v>
      </c>
      <c r="E47" s="18">
        <v>67.1</v>
      </c>
      <c r="F47" s="17">
        <f t="array" ref="F47">_xlfn.IFNA(INDEX([1]面试成绩表!$F:$F,MATCH(C47,[1]面试成绩表!$C:$C,0)),"缺考")</f>
        <v>39</v>
      </c>
      <c r="G47" s="19">
        <v>80.66</v>
      </c>
      <c r="H47" s="20">
        <f>ROUND(E47*40%+G47*60%,2)</f>
        <v>75.24</v>
      </c>
      <c r="I47" s="17">
        <f t="array" ref="I47">SUMPRODUCT(($A$4:$A$179=A47)*($H$4:$H$179&gt;H47))+1</f>
        <v>28</v>
      </c>
      <c r="J47" s="21" t="s">
        <v>16</v>
      </c>
    </row>
    <row r="48" ht="13.5" customHeight="1" spans="1:10">
      <c r="A48" s="16" t="s">
        <v>57</v>
      </c>
      <c r="B48" s="17" t="s">
        <v>58</v>
      </c>
      <c r="C48" s="17" t="s">
        <v>115</v>
      </c>
      <c r="D48" s="17" t="s">
        <v>116</v>
      </c>
      <c r="E48" s="18">
        <v>62.95</v>
      </c>
      <c r="F48" s="17">
        <f t="array" ref="F48">_xlfn.IFNA(INDEX([1]面试成绩表!$F:$F,MATCH(C48,[1]面试成绩表!$C:$C,0)),"缺考")</f>
        <v>82</v>
      </c>
      <c r="G48" s="19">
        <v>83.32</v>
      </c>
      <c r="H48" s="20">
        <f>ROUND(E48*40%+G48*60%,2)</f>
        <v>75.17</v>
      </c>
      <c r="I48" s="17">
        <f t="array" ref="I48">SUMPRODUCT(($A$4:$A$179=A48)*($H$4:$H$179&gt;H48))+1</f>
        <v>29</v>
      </c>
      <c r="J48" s="21" t="s">
        <v>16</v>
      </c>
    </row>
    <row r="49" ht="13.5" customHeight="1" spans="1:10">
      <c r="A49" s="16" t="s">
        <v>57</v>
      </c>
      <c r="B49" s="17" t="s">
        <v>58</v>
      </c>
      <c r="C49" s="17" t="s">
        <v>117</v>
      </c>
      <c r="D49" s="17" t="s">
        <v>118</v>
      </c>
      <c r="E49" s="18">
        <v>65.65</v>
      </c>
      <c r="F49" s="17">
        <f t="array" ref="F49">_xlfn.IFNA(INDEX([1]面试成绩表!$F:$F,MATCH(C49,[1]面试成绩表!$C:$C,0)),"缺考")</f>
        <v>43</v>
      </c>
      <c r="G49" s="19">
        <v>81.5</v>
      </c>
      <c r="H49" s="20">
        <f>ROUND(E49*40%+G49*60%,2)</f>
        <v>75.16</v>
      </c>
      <c r="I49" s="17">
        <f t="array" ref="I49">SUMPRODUCT(($A$4:$A$179=A49)*($H$4:$H$179&gt;H49))+1</f>
        <v>30</v>
      </c>
      <c r="J49" s="21" t="s">
        <v>16</v>
      </c>
    </row>
    <row r="50" ht="13.5" customHeight="1" spans="1:10">
      <c r="A50" s="16" t="s">
        <v>57</v>
      </c>
      <c r="B50" s="17" t="s">
        <v>58</v>
      </c>
      <c r="C50" s="17" t="s">
        <v>119</v>
      </c>
      <c r="D50" s="17" t="s">
        <v>120</v>
      </c>
      <c r="E50" s="18">
        <v>70.35</v>
      </c>
      <c r="F50" s="17">
        <f t="array" ref="F50">_xlfn.IFNA(INDEX([1]面试成绩表!$F:$F,MATCH(C50,[1]面试成绩表!$C:$C,0)),"缺考")</f>
        <v>59</v>
      </c>
      <c r="G50" s="19">
        <v>78.33</v>
      </c>
      <c r="H50" s="20">
        <f>ROUND(E50*40%+G50*60%,2)</f>
        <v>75.14</v>
      </c>
      <c r="I50" s="17">
        <f t="array" ref="I50">SUMPRODUCT(($A$4:$A$179=A50)*($H$4:$H$179&gt;H50))+1</f>
        <v>31</v>
      </c>
      <c r="J50" s="21" t="s">
        <v>16</v>
      </c>
    </row>
    <row r="51" ht="13.5" customHeight="1" spans="1:10">
      <c r="A51" s="16" t="s">
        <v>57</v>
      </c>
      <c r="B51" s="17" t="s">
        <v>58</v>
      </c>
      <c r="C51" s="17" t="s">
        <v>121</v>
      </c>
      <c r="D51" s="17" t="s">
        <v>122</v>
      </c>
      <c r="E51" s="18">
        <v>64.95</v>
      </c>
      <c r="F51" s="17">
        <f t="array" ref="F51">_xlfn.IFNA(INDEX([1]面试成绩表!$F:$F,MATCH(C51,[1]面试成绩表!$C:$C,0)),"缺考")</f>
        <v>36</v>
      </c>
      <c r="G51" s="19">
        <v>81.67</v>
      </c>
      <c r="H51" s="20">
        <f>ROUND(E51*40%+G51*60%,2)</f>
        <v>74.98</v>
      </c>
      <c r="I51" s="17">
        <f t="array" ref="I51">SUMPRODUCT(($A$4:$A$179=A51)*($H$4:$H$179&gt;H51))+1</f>
        <v>32</v>
      </c>
      <c r="J51" s="21" t="s">
        <v>16</v>
      </c>
    </row>
    <row r="52" ht="13.5" customHeight="1" spans="1:10">
      <c r="A52" s="16" t="s">
        <v>57</v>
      </c>
      <c r="B52" s="17" t="s">
        <v>58</v>
      </c>
      <c r="C52" s="17" t="s">
        <v>123</v>
      </c>
      <c r="D52" s="17" t="s">
        <v>124</v>
      </c>
      <c r="E52" s="18">
        <v>65.7</v>
      </c>
      <c r="F52" s="17">
        <f t="array" ref="F52">_xlfn.IFNA(INDEX([1]面试成绩表!$F:$F,MATCH(C52,[1]面试成绩表!$C:$C,0)),"缺考")</f>
        <v>74</v>
      </c>
      <c r="G52" s="19">
        <v>81</v>
      </c>
      <c r="H52" s="20">
        <f>ROUND(E52*40%+G52*60%,2)</f>
        <v>74.88</v>
      </c>
      <c r="I52" s="17">
        <f t="array" ref="I52">SUMPRODUCT(($A$4:$A$179=A52)*($H$4:$H$179&gt;H52))+1</f>
        <v>33</v>
      </c>
      <c r="J52" s="21" t="s">
        <v>16</v>
      </c>
    </row>
    <row r="53" ht="13.5" customHeight="1" spans="1:10">
      <c r="A53" s="16" t="s">
        <v>57</v>
      </c>
      <c r="B53" s="17" t="s">
        <v>58</v>
      </c>
      <c r="C53" s="17" t="s">
        <v>125</v>
      </c>
      <c r="D53" s="17" t="s">
        <v>126</v>
      </c>
      <c r="E53" s="18">
        <v>65.45</v>
      </c>
      <c r="F53" s="17">
        <f t="array" ref="F53">_xlfn.IFNA(INDEX([1]面试成绩表!$F:$F,MATCH(C53,[1]面试成绩表!$C:$C,0)),"缺考")</f>
        <v>119</v>
      </c>
      <c r="G53" s="19">
        <v>80.35</v>
      </c>
      <c r="H53" s="20">
        <f>ROUND(E53*40%+G53*60%,2)</f>
        <v>74.39</v>
      </c>
      <c r="I53" s="17">
        <f t="array" ref="I53">SUMPRODUCT(($A$4:$A$179=A53)*($H$4:$H$179&gt;H53))+1</f>
        <v>34</v>
      </c>
      <c r="J53" s="21" t="s">
        <v>16</v>
      </c>
    </row>
    <row r="54" ht="13.5" customHeight="1" spans="1:10">
      <c r="A54" s="16" t="s">
        <v>57</v>
      </c>
      <c r="B54" s="17" t="s">
        <v>58</v>
      </c>
      <c r="C54" s="17" t="s">
        <v>127</v>
      </c>
      <c r="D54" s="17" t="s">
        <v>128</v>
      </c>
      <c r="E54" s="18">
        <v>64.8</v>
      </c>
      <c r="F54" s="17">
        <f t="array" ref="F54">_xlfn.IFNA(INDEX([1]面试成绩表!$F:$F,MATCH(C54,[1]面试成绩表!$C:$C,0)),"缺考")</f>
        <v>13</v>
      </c>
      <c r="G54" s="19">
        <v>80.66</v>
      </c>
      <c r="H54" s="20">
        <f>ROUND(E54*40%+G54*60%,2)</f>
        <v>74.32</v>
      </c>
      <c r="I54" s="17">
        <f t="array" ref="I54">SUMPRODUCT(($A$4:$A$179=A54)*($H$4:$H$179&gt;H54))+1</f>
        <v>35</v>
      </c>
      <c r="J54" s="21" t="s">
        <v>16</v>
      </c>
    </row>
    <row r="55" ht="13.5" customHeight="1" spans="1:10">
      <c r="A55" s="16" t="s">
        <v>57</v>
      </c>
      <c r="B55" s="17" t="s">
        <v>58</v>
      </c>
      <c r="C55" s="17" t="s">
        <v>129</v>
      </c>
      <c r="D55" s="17" t="s">
        <v>130</v>
      </c>
      <c r="E55" s="18">
        <v>67.25</v>
      </c>
      <c r="F55" s="17">
        <f t="array" ref="F55">_xlfn.IFNA(INDEX([1]面试成绩表!$F:$F,MATCH(C55,[1]面试成绩表!$C:$C,0)),"缺考")</f>
        <v>19</v>
      </c>
      <c r="G55" s="19">
        <v>79</v>
      </c>
      <c r="H55" s="20">
        <f>ROUND(E55*40%+G55*60%,2)</f>
        <v>74.3</v>
      </c>
      <c r="I55" s="17">
        <f t="array" ref="I55">SUMPRODUCT(($A$4:$A$179=A55)*($H$4:$H$179&gt;H55))+1</f>
        <v>36</v>
      </c>
      <c r="J55" s="21" t="s">
        <v>16</v>
      </c>
    </row>
    <row r="56" ht="13.5" customHeight="1" spans="1:10">
      <c r="A56" s="16" t="s">
        <v>57</v>
      </c>
      <c r="B56" s="17" t="s">
        <v>58</v>
      </c>
      <c r="C56" s="17" t="s">
        <v>131</v>
      </c>
      <c r="D56" s="17" t="s">
        <v>132</v>
      </c>
      <c r="E56" s="18">
        <v>65.1</v>
      </c>
      <c r="F56" s="17">
        <f t="array" ref="F56">_xlfn.IFNA(INDEX([1]面试成绩表!$F:$F,MATCH(C56,[1]面试成绩表!$C:$C,0)),"缺考")</f>
        <v>10</v>
      </c>
      <c r="G56" s="19">
        <v>79.67</v>
      </c>
      <c r="H56" s="20">
        <f>ROUND(E56*40%+G56*60%,2)</f>
        <v>73.84</v>
      </c>
      <c r="I56" s="17">
        <f t="array" ref="I56">SUMPRODUCT(($A$4:$A$179=A56)*($H$4:$H$179&gt;H56))+1</f>
        <v>37</v>
      </c>
      <c r="J56" s="21" t="s">
        <v>16</v>
      </c>
    </row>
    <row r="57" ht="13.5" customHeight="1" spans="1:10">
      <c r="A57" s="16" t="s">
        <v>57</v>
      </c>
      <c r="B57" s="17" t="s">
        <v>58</v>
      </c>
      <c r="C57" s="17" t="s">
        <v>133</v>
      </c>
      <c r="D57" s="17" t="s">
        <v>134</v>
      </c>
      <c r="E57" s="18">
        <v>63.3</v>
      </c>
      <c r="F57" s="17">
        <f t="array" ref="F57">_xlfn.IFNA(INDEX([1]面试成绩表!$F:$F,MATCH(C57,[1]面试成绩表!$C:$C,0)),"缺考")</f>
        <v>22</v>
      </c>
      <c r="G57" s="19">
        <v>80.67</v>
      </c>
      <c r="H57" s="20">
        <f>ROUND(E57*40%+G57*60%,2)</f>
        <v>73.72</v>
      </c>
      <c r="I57" s="17">
        <f t="array" ref="I57">SUMPRODUCT(($A$4:$A$179=A57)*($H$4:$H$179&gt;H57))+1</f>
        <v>38</v>
      </c>
      <c r="J57" s="21" t="s">
        <v>16</v>
      </c>
    </row>
    <row r="58" ht="13.5" customHeight="1" spans="1:10">
      <c r="A58" s="16" t="s">
        <v>57</v>
      </c>
      <c r="B58" s="17" t="s">
        <v>58</v>
      </c>
      <c r="C58" s="17" t="s">
        <v>135</v>
      </c>
      <c r="D58" s="17" t="s">
        <v>136</v>
      </c>
      <c r="E58" s="18">
        <v>66.5</v>
      </c>
      <c r="F58" s="17">
        <f t="array" ref="F58">_xlfn.IFNA(INDEX([1]面试成绩表!$F:$F,MATCH(C58,[1]面试成绩表!$C:$C,0)),"缺考")</f>
        <v>18</v>
      </c>
      <c r="G58" s="19">
        <v>78.33</v>
      </c>
      <c r="H58" s="20">
        <f>ROUND(E58*40%+G58*60%,2)</f>
        <v>73.6</v>
      </c>
      <c r="I58" s="17">
        <f t="array" ref="I58">SUMPRODUCT(($A$4:$A$179=A58)*($H$4:$H$179&gt;H58))+1</f>
        <v>39</v>
      </c>
      <c r="J58" s="21" t="s">
        <v>16</v>
      </c>
    </row>
    <row r="59" ht="13.5" customHeight="1" spans="1:10">
      <c r="A59" s="16" t="s">
        <v>57</v>
      </c>
      <c r="B59" s="17" t="s">
        <v>58</v>
      </c>
      <c r="C59" s="17" t="s">
        <v>137</v>
      </c>
      <c r="D59" s="17" t="s">
        <v>138</v>
      </c>
      <c r="E59" s="18">
        <v>64.05</v>
      </c>
      <c r="F59" s="17">
        <f t="array" ref="F59">_xlfn.IFNA(INDEX([1]面试成绩表!$F:$F,MATCH(C59,[1]面试成绩表!$C:$C,0)),"缺考")</f>
        <v>25</v>
      </c>
      <c r="G59" s="19">
        <v>79.84</v>
      </c>
      <c r="H59" s="20">
        <f>ROUND(E59*40%+G59*60%,2)</f>
        <v>73.52</v>
      </c>
      <c r="I59" s="17">
        <f t="array" ref="I59">SUMPRODUCT(($A$4:$A$179=A59)*($H$4:$H$179&gt;H59))+1</f>
        <v>40</v>
      </c>
      <c r="J59" s="21" t="s">
        <v>16</v>
      </c>
    </row>
    <row r="60" ht="13.5" customHeight="1" spans="1:10">
      <c r="A60" s="16" t="s">
        <v>57</v>
      </c>
      <c r="B60" s="17" t="s">
        <v>58</v>
      </c>
      <c r="C60" s="17" t="s">
        <v>139</v>
      </c>
      <c r="D60" s="17" t="s">
        <v>140</v>
      </c>
      <c r="E60" s="18">
        <v>64.1</v>
      </c>
      <c r="F60" s="17">
        <f t="array" ref="F60">_xlfn.IFNA(INDEX([1]面试成绩表!$F:$F,MATCH(C60,[1]面试成绩表!$C:$C,0)),"缺考")</f>
        <v>5</v>
      </c>
      <c r="G60" s="19">
        <v>79.16</v>
      </c>
      <c r="H60" s="20">
        <f>ROUND(E60*40%+G60*60%,2)</f>
        <v>73.14</v>
      </c>
      <c r="I60" s="17">
        <f t="array" ref="I60">SUMPRODUCT(($A$4:$A$179=A60)*($H$4:$H$179&gt;H60))+1</f>
        <v>41</v>
      </c>
      <c r="J60" s="21" t="s">
        <v>16</v>
      </c>
    </row>
    <row r="61" ht="13.5" customHeight="1" spans="1:10">
      <c r="A61" s="16" t="s">
        <v>57</v>
      </c>
      <c r="B61" s="17" t="s">
        <v>58</v>
      </c>
      <c r="C61" s="17" t="s">
        <v>141</v>
      </c>
      <c r="D61" s="17" t="s">
        <v>142</v>
      </c>
      <c r="E61" s="18">
        <v>62.25</v>
      </c>
      <c r="F61" s="17">
        <f t="array" ref="F61">_xlfn.IFNA(INDEX([1]面试成绩表!$F:$F,MATCH(C61,[1]面试成绩表!$C:$C,0)),"缺考")</f>
        <v>57</v>
      </c>
      <c r="G61" s="19">
        <v>79.83</v>
      </c>
      <c r="H61" s="20">
        <f>ROUND(E61*40%+G61*60%,2)</f>
        <v>72.8</v>
      </c>
      <c r="I61" s="17">
        <f t="array" ref="I61">SUMPRODUCT(($A$4:$A$179=A61)*($H$4:$H$179&gt;H61))+1</f>
        <v>42</v>
      </c>
      <c r="J61" s="21" t="s">
        <v>16</v>
      </c>
    </row>
    <row r="62" ht="13.5" customHeight="1" spans="1:10">
      <c r="A62" s="16" t="s">
        <v>57</v>
      </c>
      <c r="B62" s="17" t="s">
        <v>58</v>
      </c>
      <c r="C62" s="17" t="s">
        <v>143</v>
      </c>
      <c r="D62" s="17" t="s">
        <v>144</v>
      </c>
      <c r="E62" s="18">
        <v>73.35</v>
      </c>
      <c r="F62" s="17">
        <f t="array" ref="F62">_xlfn.IFNA(INDEX([1]面试成绩表!$F:$F,MATCH(C62,[1]面试成绩表!$C:$C,0)),"缺考")</f>
        <v>95</v>
      </c>
      <c r="G62" s="19">
        <v>72</v>
      </c>
      <c r="H62" s="20">
        <f>ROUND(E62*40%+G62*60%,2)</f>
        <v>72.54</v>
      </c>
      <c r="I62" s="17">
        <f t="array" ref="I62">SUMPRODUCT(($A$4:$A$179=A62)*($H$4:$H$179&gt;H62))+1</f>
        <v>43</v>
      </c>
      <c r="J62" s="21" t="s">
        <v>16</v>
      </c>
    </row>
    <row r="63" ht="13.5" customHeight="1" spans="1:10">
      <c r="A63" s="16" t="s">
        <v>57</v>
      </c>
      <c r="B63" s="17" t="s">
        <v>58</v>
      </c>
      <c r="C63" s="17" t="s">
        <v>145</v>
      </c>
      <c r="D63" s="17" t="s">
        <v>146</v>
      </c>
      <c r="E63" s="18">
        <v>70.7</v>
      </c>
      <c r="F63" s="17">
        <f t="array" ref="F63">_xlfn.IFNA(INDEX([1]面试成绩表!$F:$F,MATCH(C63,[1]面试成绩表!$C:$C,0)),"缺考")</f>
        <v>98</v>
      </c>
      <c r="G63" s="19">
        <v>72.83</v>
      </c>
      <c r="H63" s="20">
        <f>ROUND(E63*40%+G63*60%,2)</f>
        <v>71.98</v>
      </c>
      <c r="I63" s="17">
        <f t="array" ref="I63">SUMPRODUCT(($A$4:$A$179=A63)*($H$4:$H$179&gt;H63))+1</f>
        <v>44</v>
      </c>
      <c r="J63" s="21"/>
    </row>
    <row r="64" ht="13.5" customHeight="1" spans="1:10">
      <c r="A64" s="16" t="s">
        <v>57</v>
      </c>
      <c r="B64" s="17" t="s">
        <v>58</v>
      </c>
      <c r="C64" s="17" t="s">
        <v>147</v>
      </c>
      <c r="D64" s="17" t="s">
        <v>148</v>
      </c>
      <c r="E64" s="18">
        <v>72.65</v>
      </c>
      <c r="F64" s="17">
        <f t="array" ref="F64">_xlfn.IFNA(INDEX([1]面试成绩表!$F:$F,MATCH(C64,[1]面试成绩表!$C:$C,0)),"缺考")</f>
        <v>118</v>
      </c>
      <c r="G64" s="19">
        <v>71.16</v>
      </c>
      <c r="H64" s="20">
        <f>ROUND(E64*40%+G64*60%,2)</f>
        <v>71.76</v>
      </c>
      <c r="I64" s="17">
        <f t="array" ref="I64">SUMPRODUCT(($A$4:$A$179=A64)*($H$4:$H$179&gt;H64))+1</f>
        <v>45</v>
      </c>
      <c r="J64" s="21"/>
    </row>
    <row r="65" ht="13.5" customHeight="1" spans="1:10">
      <c r="A65" s="16" t="s">
        <v>57</v>
      </c>
      <c r="B65" s="17" t="s">
        <v>58</v>
      </c>
      <c r="C65" s="17" t="s">
        <v>149</v>
      </c>
      <c r="D65" s="17" t="s">
        <v>150</v>
      </c>
      <c r="E65" s="18">
        <v>71.95</v>
      </c>
      <c r="F65" s="17">
        <f t="array" ref="F65">_xlfn.IFNA(INDEX([1]面试成绩表!$F:$F,MATCH(C65,[1]面试成绩表!$C:$C,0)),"缺考")</f>
        <v>110</v>
      </c>
      <c r="G65" s="19">
        <v>71.5</v>
      </c>
      <c r="H65" s="20">
        <f>ROUND(E65*40%+G65*60%,2)</f>
        <v>71.68</v>
      </c>
      <c r="I65" s="17">
        <f t="array" ref="I65">SUMPRODUCT(($A$4:$A$179=A65)*($H$4:$H$179&gt;H65))+1</f>
        <v>46</v>
      </c>
      <c r="J65" s="21"/>
    </row>
    <row r="66" ht="13.5" customHeight="1" spans="1:10">
      <c r="A66" s="16" t="s">
        <v>57</v>
      </c>
      <c r="B66" s="17" t="s">
        <v>58</v>
      </c>
      <c r="C66" s="17" t="s">
        <v>151</v>
      </c>
      <c r="D66" s="17" t="s">
        <v>152</v>
      </c>
      <c r="E66" s="18">
        <v>73.65</v>
      </c>
      <c r="F66" s="17">
        <f t="array" ref="F66">_xlfn.IFNA(INDEX([1]面试成绩表!$F:$F,MATCH(C66,[1]面试成绩表!$C:$C,0)),"缺考")</f>
        <v>108</v>
      </c>
      <c r="G66" s="19">
        <v>69.84</v>
      </c>
      <c r="H66" s="20">
        <f>ROUND(E66*40%+G66*60%,2)</f>
        <v>71.36</v>
      </c>
      <c r="I66" s="17">
        <f t="array" ref="I66">SUMPRODUCT(($A$4:$A$179=A66)*($H$4:$H$179&gt;H66))+1</f>
        <v>47</v>
      </c>
      <c r="J66" s="21"/>
    </row>
    <row r="67" ht="13.5" customHeight="1" spans="1:10">
      <c r="A67" s="16" t="s">
        <v>57</v>
      </c>
      <c r="B67" s="17" t="s">
        <v>58</v>
      </c>
      <c r="C67" s="17" t="s">
        <v>153</v>
      </c>
      <c r="D67" s="17" t="s">
        <v>154</v>
      </c>
      <c r="E67" s="18">
        <v>73.35</v>
      </c>
      <c r="F67" s="17">
        <f t="array" ref="F67">_xlfn.IFNA(INDEX([1]面试成绩表!$F:$F,MATCH(C67,[1]面试成绩表!$C:$C,0)),"缺考")</f>
        <v>72</v>
      </c>
      <c r="G67" s="19">
        <v>69</v>
      </c>
      <c r="H67" s="20">
        <f>ROUND(E67*40%+G67*60%,2)</f>
        <v>70.74</v>
      </c>
      <c r="I67" s="17">
        <f t="array" ref="I67">SUMPRODUCT(($A$4:$A$179=A67)*($H$4:$H$179&gt;H67))+1</f>
        <v>48</v>
      </c>
      <c r="J67" s="21"/>
    </row>
    <row r="68" ht="13.5" customHeight="1" spans="1:10">
      <c r="A68" s="16" t="s">
        <v>57</v>
      </c>
      <c r="B68" s="17" t="s">
        <v>58</v>
      </c>
      <c r="C68" s="17" t="s">
        <v>155</v>
      </c>
      <c r="D68" s="17" t="s">
        <v>156</v>
      </c>
      <c r="E68" s="18">
        <v>65.55</v>
      </c>
      <c r="F68" s="17">
        <f t="array" ref="F68">_xlfn.IFNA(INDEX([1]面试成绩表!$F:$F,MATCH(C68,[1]面试成绩表!$C:$C,0)),"缺考")</f>
        <v>123</v>
      </c>
      <c r="G68" s="19">
        <v>73.99</v>
      </c>
      <c r="H68" s="20">
        <f>ROUND(E68*40%+G68*60%,2)</f>
        <v>70.61</v>
      </c>
      <c r="I68" s="17">
        <f t="array" ref="I68">SUMPRODUCT(($A$4:$A$179=A68)*($H$4:$H$179&gt;H68))+1</f>
        <v>49</v>
      </c>
      <c r="J68" s="21"/>
    </row>
    <row r="69" ht="13.5" customHeight="1" spans="1:10">
      <c r="A69" s="16" t="s">
        <v>57</v>
      </c>
      <c r="B69" s="17" t="s">
        <v>58</v>
      </c>
      <c r="C69" s="17" t="s">
        <v>157</v>
      </c>
      <c r="D69" s="17" t="s">
        <v>158</v>
      </c>
      <c r="E69" s="18">
        <v>67.5</v>
      </c>
      <c r="F69" s="17">
        <f t="array" ref="F69">_xlfn.IFNA(INDEX([1]面试成绩表!$F:$F,MATCH(C69,[1]面试成绩表!$C:$C,0)),"缺考")</f>
        <v>97</v>
      </c>
      <c r="G69" s="19">
        <v>72.5</v>
      </c>
      <c r="H69" s="20">
        <f>ROUND(E69*40%+G69*60%,2)</f>
        <v>70.5</v>
      </c>
      <c r="I69" s="17">
        <f t="array" ref="I69">SUMPRODUCT(($A$4:$A$179=A69)*($H$4:$H$179&gt;H69))+1</f>
        <v>50</v>
      </c>
      <c r="J69" s="21"/>
    </row>
    <row r="70" ht="13.5" customHeight="1" spans="1:10">
      <c r="A70" s="16" t="s">
        <v>57</v>
      </c>
      <c r="B70" s="17" t="s">
        <v>58</v>
      </c>
      <c r="C70" s="17" t="s">
        <v>159</v>
      </c>
      <c r="D70" s="17" t="s">
        <v>160</v>
      </c>
      <c r="E70" s="18">
        <v>67.2</v>
      </c>
      <c r="F70" s="17">
        <f t="array" ref="F70">_xlfn.IFNA(INDEX([1]面试成绩表!$F:$F,MATCH(C70,[1]面试成绩表!$C:$C,0)),"缺考")</f>
        <v>85</v>
      </c>
      <c r="G70" s="19">
        <v>71.83</v>
      </c>
      <c r="H70" s="20">
        <f>ROUND(E70*40%+G70*60%,2)</f>
        <v>69.98</v>
      </c>
      <c r="I70" s="17">
        <f t="array" ref="I70">SUMPRODUCT(($A$4:$A$179=A70)*($H$4:$H$179&gt;H70))+1</f>
        <v>51</v>
      </c>
      <c r="J70" s="21"/>
    </row>
    <row r="71" ht="13.5" customHeight="1" spans="1:10">
      <c r="A71" s="16" t="s">
        <v>57</v>
      </c>
      <c r="B71" s="17" t="s">
        <v>58</v>
      </c>
      <c r="C71" s="17" t="s">
        <v>161</v>
      </c>
      <c r="D71" s="17" t="s">
        <v>162</v>
      </c>
      <c r="E71" s="18">
        <v>70.55</v>
      </c>
      <c r="F71" s="17">
        <f t="array" ref="F71">_xlfn.IFNA(INDEX([1]面试成绩表!$F:$F,MATCH(C71,[1]面试成绩表!$C:$C,0)),"缺考")</f>
        <v>65</v>
      </c>
      <c r="G71" s="19">
        <v>69.33</v>
      </c>
      <c r="H71" s="20">
        <f>ROUND(E71*40%+G71*60%,2)</f>
        <v>69.82</v>
      </c>
      <c r="I71" s="17">
        <f t="array" ref="I71">SUMPRODUCT(($A$4:$A$179=A71)*($H$4:$H$179&gt;H71))+1</f>
        <v>52</v>
      </c>
      <c r="J71" s="21"/>
    </row>
    <row r="72" ht="13.5" customHeight="1" spans="1:10">
      <c r="A72" s="16" t="s">
        <v>57</v>
      </c>
      <c r="B72" s="17" t="s">
        <v>58</v>
      </c>
      <c r="C72" s="17" t="s">
        <v>163</v>
      </c>
      <c r="D72" s="17" t="s">
        <v>164</v>
      </c>
      <c r="E72" s="18">
        <v>65.3</v>
      </c>
      <c r="F72" s="17">
        <f t="array" ref="F72">_xlfn.IFNA(INDEX([1]面试成绩表!$F:$F,MATCH(C72,[1]面试成绩表!$C:$C,0)),"缺考")</f>
        <v>55</v>
      </c>
      <c r="G72" s="19">
        <v>72.34</v>
      </c>
      <c r="H72" s="20">
        <f>ROUND(E72*40%+G72*60%,2)</f>
        <v>69.52</v>
      </c>
      <c r="I72" s="17">
        <f t="array" ref="I72">SUMPRODUCT(($A$4:$A$179=A72)*($H$4:$H$179&gt;H72))+1</f>
        <v>53</v>
      </c>
      <c r="J72" s="21"/>
    </row>
    <row r="73" ht="13.5" customHeight="1" spans="1:10">
      <c r="A73" s="16" t="s">
        <v>57</v>
      </c>
      <c r="B73" s="17" t="s">
        <v>58</v>
      </c>
      <c r="C73" s="17" t="s">
        <v>165</v>
      </c>
      <c r="D73" s="17" t="s">
        <v>166</v>
      </c>
      <c r="E73" s="18">
        <v>64.75</v>
      </c>
      <c r="F73" s="17">
        <f t="array" ref="F73">_xlfn.IFNA(INDEX([1]面试成绩表!$F:$F,MATCH(C73,[1]面试成绩表!$C:$C,0)),"缺考")</f>
        <v>125</v>
      </c>
      <c r="G73" s="19">
        <v>72.67</v>
      </c>
      <c r="H73" s="20">
        <f>ROUND(E73*40%+G73*60%,2)</f>
        <v>69.5</v>
      </c>
      <c r="I73" s="17">
        <f t="array" ref="I73">SUMPRODUCT(($A$4:$A$179=A73)*($H$4:$H$179&gt;H73))+1</f>
        <v>54</v>
      </c>
      <c r="J73" s="21"/>
    </row>
    <row r="74" ht="13.5" customHeight="1" spans="1:10">
      <c r="A74" s="16" t="s">
        <v>57</v>
      </c>
      <c r="B74" s="17" t="s">
        <v>58</v>
      </c>
      <c r="C74" s="17" t="s">
        <v>167</v>
      </c>
      <c r="D74" s="17" t="s">
        <v>168</v>
      </c>
      <c r="E74" s="18">
        <v>71.55</v>
      </c>
      <c r="F74" s="17">
        <f t="array" ref="F74">_xlfn.IFNA(INDEX([1]面试成绩表!$F:$F,MATCH(C74,[1]面试成绩表!$C:$C,0)),"缺考")</f>
        <v>67</v>
      </c>
      <c r="G74" s="19">
        <v>67.97</v>
      </c>
      <c r="H74" s="20">
        <f>ROUND(E74*40%+G74*60%,2)</f>
        <v>69.4</v>
      </c>
      <c r="I74" s="17">
        <f t="array" ref="I74">SUMPRODUCT(($A$4:$A$179=A74)*($H$4:$H$179&gt;H74))+1</f>
        <v>55</v>
      </c>
      <c r="J74" s="21"/>
    </row>
    <row r="75" ht="13.5" customHeight="1" spans="1:10">
      <c r="A75" s="16" t="s">
        <v>57</v>
      </c>
      <c r="B75" s="17" t="s">
        <v>58</v>
      </c>
      <c r="C75" s="17" t="s">
        <v>169</v>
      </c>
      <c r="D75" s="17" t="s">
        <v>170</v>
      </c>
      <c r="E75" s="18">
        <v>69.95</v>
      </c>
      <c r="F75" s="17">
        <f t="array" ref="F75">_xlfn.IFNA(INDEX([1]面试成绩表!$F:$F,MATCH(C75,[1]面试成绩表!$C:$C,0)),"缺考")</f>
        <v>23</v>
      </c>
      <c r="G75" s="19">
        <v>68.84</v>
      </c>
      <c r="H75" s="20">
        <f>ROUND(E75*40%+G75*60%,2)</f>
        <v>69.28</v>
      </c>
      <c r="I75" s="17">
        <f t="array" ref="I75">SUMPRODUCT(($A$4:$A$179=A75)*($H$4:$H$179&gt;H75))+1</f>
        <v>56</v>
      </c>
      <c r="J75" s="21"/>
    </row>
    <row r="76" ht="13.5" customHeight="1" spans="1:10">
      <c r="A76" s="16" t="s">
        <v>57</v>
      </c>
      <c r="B76" s="17" t="s">
        <v>58</v>
      </c>
      <c r="C76" s="17" t="s">
        <v>171</v>
      </c>
      <c r="D76" s="17" t="s">
        <v>172</v>
      </c>
      <c r="E76" s="18">
        <v>69.4</v>
      </c>
      <c r="F76" s="17">
        <f t="array" ref="F76">_xlfn.IFNA(INDEX([1]面试成绩表!$F:$F,MATCH(C76,[1]面试成绩表!$C:$C,0)),"缺考")</f>
        <v>81</v>
      </c>
      <c r="G76" s="19">
        <v>69.17</v>
      </c>
      <c r="H76" s="20">
        <f>ROUND(E76*40%+G76*60%,2)</f>
        <v>69.26</v>
      </c>
      <c r="I76" s="17">
        <f t="array" ref="I76">SUMPRODUCT(($A$4:$A$179=A76)*($H$4:$H$179&gt;H76))+1</f>
        <v>57</v>
      </c>
      <c r="J76" s="21"/>
    </row>
    <row r="77" ht="13.5" customHeight="1" spans="1:10">
      <c r="A77" s="16" t="s">
        <v>57</v>
      </c>
      <c r="B77" s="17" t="s">
        <v>58</v>
      </c>
      <c r="C77" s="17" t="s">
        <v>173</v>
      </c>
      <c r="D77" s="17" t="s">
        <v>174</v>
      </c>
      <c r="E77" s="18">
        <v>68.65</v>
      </c>
      <c r="F77" s="17">
        <f t="array" ref="F77">_xlfn.IFNA(INDEX([1]面试成绩表!$F:$F,MATCH(C77,[1]面试成绩表!$C:$C,0)),"缺考")</f>
        <v>24</v>
      </c>
      <c r="G77" s="19">
        <v>69.66</v>
      </c>
      <c r="H77" s="20">
        <f>ROUND(E77*40%+G77*60%,2)</f>
        <v>69.26</v>
      </c>
      <c r="I77" s="17">
        <f t="array" ref="I77">SUMPRODUCT(($A$4:$A$179=A77)*($H$4:$H$179&gt;H77))+1</f>
        <v>57</v>
      </c>
      <c r="J77" s="21"/>
    </row>
    <row r="78" ht="13.5" customHeight="1" spans="1:10">
      <c r="A78" s="16" t="s">
        <v>57</v>
      </c>
      <c r="B78" s="17" t="s">
        <v>58</v>
      </c>
      <c r="C78" s="17" t="s">
        <v>175</v>
      </c>
      <c r="D78" s="17" t="s">
        <v>176</v>
      </c>
      <c r="E78" s="18">
        <v>72.35</v>
      </c>
      <c r="F78" s="17">
        <f t="array" ref="F78">_xlfn.IFNA(INDEX([1]面试成绩表!$F:$F,MATCH(C78,[1]面试成绩表!$C:$C,0)),"缺考")</f>
        <v>89</v>
      </c>
      <c r="G78" s="19">
        <v>66.99</v>
      </c>
      <c r="H78" s="20">
        <f>ROUND(E78*40%+G78*60%,2)</f>
        <v>69.13</v>
      </c>
      <c r="I78" s="17">
        <f t="array" ref="I78">SUMPRODUCT(($A$4:$A$179=A78)*($H$4:$H$179&gt;H78))+1</f>
        <v>59</v>
      </c>
      <c r="J78" s="21"/>
    </row>
    <row r="79" ht="13.5" customHeight="1" spans="1:10">
      <c r="A79" s="16" t="s">
        <v>57</v>
      </c>
      <c r="B79" s="17" t="s">
        <v>58</v>
      </c>
      <c r="C79" s="17" t="s">
        <v>177</v>
      </c>
      <c r="D79" s="17" t="s">
        <v>178</v>
      </c>
      <c r="E79" s="18">
        <v>70.5</v>
      </c>
      <c r="F79" s="17">
        <f t="array" ref="F79">_xlfn.IFNA(INDEX([1]面试成绩表!$F:$F,MATCH(C79,[1]面试成绩表!$C:$C,0)),"缺考")</f>
        <v>56</v>
      </c>
      <c r="G79" s="19">
        <v>68.15</v>
      </c>
      <c r="H79" s="20">
        <f>ROUND(E79*40%+G79*60%,2)</f>
        <v>69.09</v>
      </c>
      <c r="I79" s="17">
        <f t="array" ref="I79">SUMPRODUCT(($A$4:$A$179=A79)*($H$4:$H$179&gt;H79))+1</f>
        <v>60</v>
      </c>
      <c r="J79" s="21"/>
    </row>
    <row r="80" ht="13.5" customHeight="1" spans="1:10">
      <c r="A80" s="16" t="s">
        <v>57</v>
      </c>
      <c r="B80" s="17" t="s">
        <v>58</v>
      </c>
      <c r="C80" s="17" t="s">
        <v>179</v>
      </c>
      <c r="D80" s="17" t="s">
        <v>180</v>
      </c>
      <c r="E80" s="18">
        <v>68.5</v>
      </c>
      <c r="F80" s="17">
        <f t="array" ref="F80">_xlfn.IFNA(INDEX([1]面试成绩表!$F:$F,MATCH(C80,[1]面试成绩表!$C:$C,0)),"缺考")</f>
        <v>79</v>
      </c>
      <c r="G80" s="19">
        <v>69.34</v>
      </c>
      <c r="H80" s="20">
        <f>ROUND(E80*40%+G80*60%,2)</f>
        <v>69</v>
      </c>
      <c r="I80" s="17">
        <f t="array" ref="I80">SUMPRODUCT(($A$4:$A$179=A80)*($H$4:$H$179&gt;H80))+1</f>
        <v>61</v>
      </c>
      <c r="J80" s="21"/>
    </row>
    <row r="81" ht="13.5" customHeight="1" spans="1:10">
      <c r="A81" s="16" t="s">
        <v>57</v>
      </c>
      <c r="B81" s="17" t="s">
        <v>58</v>
      </c>
      <c r="C81" s="17" t="s">
        <v>181</v>
      </c>
      <c r="D81" s="17" t="s">
        <v>182</v>
      </c>
      <c r="E81" s="18">
        <v>69.35</v>
      </c>
      <c r="F81" s="17">
        <f t="array" ref="F81">_xlfn.IFNA(INDEX([1]面试成绩表!$F:$F,MATCH(C81,[1]面试成绩表!$C:$C,0)),"缺考")</f>
        <v>92</v>
      </c>
      <c r="G81" s="19">
        <v>68.67</v>
      </c>
      <c r="H81" s="20">
        <f>ROUND(E81*40%+G81*60%,2)</f>
        <v>68.94</v>
      </c>
      <c r="I81" s="17">
        <f t="array" ref="I81">SUMPRODUCT(($A$4:$A$179=A81)*($H$4:$H$179&gt;H81))+1</f>
        <v>62</v>
      </c>
      <c r="J81" s="21"/>
    </row>
    <row r="82" ht="13.5" customHeight="1" spans="1:10">
      <c r="A82" s="16" t="s">
        <v>57</v>
      </c>
      <c r="B82" s="17" t="s">
        <v>58</v>
      </c>
      <c r="C82" s="17" t="s">
        <v>183</v>
      </c>
      <c r="D82" s="17" t="s">
        <v>184</v>
      </c>
      <c r="E82" s="18">
        <v>69.3</v>
      </c>
      <c r="F82" s="17">
        <f t="array" ref="F82">_xlfn.IFNA(INDEX([1]面试成绩表!$F:$F,MATCH(C82,[1]面试成绩表!$C:$C,0)),"缺考")</f>
        <v>75</v>
      </c>
      <c r="G82" s="19">
        <v>68.49</v>
      </c>
      <c r="H82" s="20">
        <f>ROUND(E82*40%+G82*60%,2)</f>
        <v>68.81</v>
      </c>
      <c r="I82" s="17">
        <f t="array" ref="I82">SUMPRODUCT(($A$4:$A$179=A82)*($H$4:$H$179&gt;H82))+1</f>
        <v>63</v>
      </c>
      <c r="J82" s="21"/>
    </row>
    <row r="83" ht="13.5" customHeight="1" spans="1:10">
      <c r="A83" s="16" t="s">
        <v>57</v>
      </c>
      <c r="B83" s="17" t="s">
        <v>58</v>
      </c>
      <c r="C83" s="17" t="s">
        <v>185</v>
      </c>
      <c r="D83" s="17" t="s">
        <v>186</v>
      </c>
      <c r="E83" s="18">
        <v>69.75</v>
      </c>
      <c r="F83" s="17">
        <f t="array" ref="F83">_xlfn.IFNA(INDEX([1]面试成绩表!$F:$F,MATCH(C83,[1]面试成绩表!$C:$C,0)),"缺考")</f>
        <v>83</v>
      </c>
      <c r="G83" s="19">
        <v>68.17</v>
      </c>
      <c r="H83" s="20">
        <f>ROUND(E83*40%+G83*60%,2)</f>
        <v>68.8</v>
      </c>
      <c r="I83" s="17">
        <f t="array" ref="I83">SUMPRODUCT(($A$4:$A$179=A83)*($H$4:$H$179&gt;H83))+1</f>
        <v>64</v>
      </c>
      <c r="J83" s="21"/>
    </row>
    <row r="84" ht="13.5" customHeight="1" spans="1:10">
      <c r="A84" s="16" t="s">
        <v>57</v>
      </c>
      <c r="B84" s="17" t="s">
        <v>58</v>
      </c>
      <c r="C84" s="17" t="s">
        <v>187</v>
      </c>
      <c r="D84" s="17" t="s">
        <v>188</v>
      </c>
      <c r="E84" s="18">
        <v>67.25</v>
      </c>
      <c r="F84" s="17">
        <f t="array" ref="F84">_xlfn.IFNA(INDEX([1]面试成绩表!$F:$F,MATCH(C84,[1]面试成绩表!$C:$C,0)),"缺考")</f>
        <v>69</v>
      </c>
      <c r="G84" s="19">
        <v>69.83</v>
      </c>
      <c r="H84" s="20">
        <f>ROUND(E84*40%+G84*60%,2)</f>
        <v>68.8</v>
      </c>
      <c r="I84" s="17">
        <f t="array" ref="I84">SUMPRODUCT(($A$4:$A$179=A84)*($H$4:$H$179&gt;H84))+1</f>
        <v>64</v>
      </c>
      <c r="J84" s="21"/>
    </row>
    <row r="85" ht="13.5" customHeight="1" spans="1:10">
      <c r="A85" s="16" t="s">
        <v>57</v>
      </c>
      <c r="B85" s="17" t="s">
        <v>58</v>
      </c>
      <c r="C85" s="17" t="s">
        <v>189</v>
      </c>
      <c r="D85" s="17" t="s">
        <v>190</v>
      </c>
      <c r="E85" s="18">
        <v>68.95</v>
      </c>
      <c r="F85" s="17">
        <f t="array" ref="F85">_xlfn.IFNA(INDEX([1]面试成绩表!$F:$F,MATCH(C85,[1]面试成绩表!$C:$C,0)),"缺考")</f>
        <v>96</v>
      </c>
      <c r="G85" s="19">
        <v>68.5</v>
      </c>
      <c r="H85" s="20">
        <f>ROUND(E85*40%+G85*60%,2)</f>
        <v>68.68</v>
      </c>
      <c r="I85" s="17">
        <f t="array" ref="I85">SUMPRODUCT(($A$4:$A$179=A85)*($H$4:$H$179&gt;H85))+1</f>
        <v>66</v>
      </c>
      <c r="J85" s="21"/>
    </row>
    <row r="86" ht="13.5" customHeight="1" spans="1:10">
      <c r="A86" s="16" t="s">
        <v>57</v>
      </c>
      <c r="B86" s="17" t="s">
        <v>58</v>
      </c>
      <c r="C86" s="17" t="s">
        <v>191</v>
      </c>
      <c r="D86" s="17" t="s">
        <v>192</v>
      </c>
      <c r="E86" s="18">
        <v>71.75</v>
      </c>
      <c r="F86" s="17">
        <f t="array" ref="F86">_xlfn.IFNA(INDEX([1]面试成绩表!$F:$F,MATCH(C86,[1]面试成绩表!$C:$C,0)),"缺考")</f>
        <v>53</v>
      </c>
      <c r="G86" s="19">
        <v>66.56</v>
      </c>
      <c r="H86" s="20">
        <f>ROUND(E86*40%+G86*60%,2)</f>
        <v>68.64</v>
      </c>
      <c r="I86" s="17">
        <f t="array" ref="I86">SUMPRODUCT(($A$4:$A$179=A86)*($H$4:$H$179&gt;H86))+1</f>
        <v>67</v>
      </c>
      <c r="J86" s="21"/>
    </row>
    <row r="87" ht="13.5" customHeight="1" spans="1:10">
      <c r="A87" s="16" t="s">
        <v>57</v>
      </c>
      <c r="B87" s="17" t="s">
        <v>58</v>
      </c>
      <c r="C87" s="17" t="s">
        <v>193</v>
      </c>
      <c r="D87" s="17" t="s">
        <v>194</v>
      </c>
      <c r="E87" s="18">
        <v>66.8</v>
      </c>
      <c r="F87" s="17">
        <f t="array" ref="F87">_xlfn.IFNA(INDEX([1]面试成绩表!$F:$F,MATCH(C87,[1]面试成绩表!$C:$C,0)),"缺考")</f>
        <v>104</v>
      </c>
      <c r="G87" s="19">
        <v>69.5</v>
      </c>
      <c r="H87" s="20">
        <f>ROUND(E87*40%+G87*60%,2)</f>
        <v>68.42</v>
      </c>
      <c r="I87" s="17">
        <f t="array" ref="I87">SUMPRODUCT(($A$4:$A$179=A87)*($H$4:$H$179&gt;H87))+1</f>
        <v>68</v>
      </c>
      <c r="J87" s="21"/>
    </row>
    <row r="88" ht="13.5" customHeight="1" spans="1:10">
      <c r="A88" s="16" t="s">
        <v>57</v>
      </c>
      <c r="B88" s="17" t="s">
        <v>58</v>
      </c>
      <c r="C88" s="17" t="s">
        <v>195</v>
      </c>
      <c r="D88" s="17" t="s">
        <v>196</v>
      </c>
      <c r="E88" s="18">
        <v>69.25</v>
      </c>
      <c r="F88" s="17">
        <f t="array" ref="F88">_xlfn.IFNA(INDEX([1]面试成绩表!$F:$F,MATCH(C88,[1]面试成绩表!$C:$C,0)),"缺考")</f>
        <v>11</v>
      </c>
      <c r="G88" s="19">
        <v>67.66</v>
      </c>
      <c r="H88" s="20">
        <f>ROUND(E88*40%+G88*60%,2)</f>
        <v>68.3</v>
      </c>
      <c r="I88" s="17">
        <f t="array" ref="I88">SUMPRODUCT(($A$4:$A$179=A88)*($H$4:$H$179&gt;H88))+1</f>
        <v>69</v>
      </c>
      <c r="J88" s="21"/>
    </row>
    <row r="89" ht="13.5" customHeight="1" spans="1:10">
      <c r="A89" s="16" t="s">
        <v>57</v>
      </c>
      <c r="B89" s="17" t="s">
        <v>58</v>
      </c>
      <c r="C89" s="17" t="s">
        <v>197</v>
      </c>
      <c r="D89" s="17" t="s">
        <v>198</v>
      </c>
      <c r="E89" s="18">
        <v>67.4</v>
      </c>
      <c r="F89" s="17">
        <f t="array" ref="F89">_xlfn.IFNA(INDEX([1]面试成绩表!$F:$F,MATCH(C89,[1]面试成绩表!$C:$C,0)),"缺考")</f>
        <v>51</v>
      </c>
      <c r="G89" s="19">
        <v>68.77</v>
      </c>
      <c r="H89" s="20">
        <f>ROUND(E89*40%+G89*60%,2)</f>
        <v>68.22</v>
      </c>
      <c r="I89" s="17">
        <f t="array" ref="I89">SUMPRODUCT(($A$4:$A$179=A89)*($H$4:$H$179&gt;H89))+1</f>
        <v>70</v>
      </c>
      <c r="J89" s="21"/>
    </row>
    <row r="90" ht="13.5" customHeight="1" spans="1:10">
      <c r="A90" s="16" t="s">
        <v>57</v>
      </c>
      <c r="B90" s="17" t="s">
        <v>58</v>
      </c>
      <c r="C90" s="17" t="s">
        <v>199</v>
      </c>
      <c r="D90" s="17" t="s">
        <v>200</v>
      </c>
      <c r="E90" s="18">
        <v>66.4</v>
      </c>
      <c r="F90" s="17">
        <f t="array" ref="F90">_xlfn.IFNA(INDEX([1]面试成绩表!$F:$F,MATCH(C90,[1]面试成绩表!$C:$C,0)),"缺考")</f>
        <v>30</v>
      </c>
      <c r="G90" s="19">
        <v>69.34</v>
      </c>
      <c r="H90" s="20">
        <f>ROUND(E90*40%+G90*60%,2)</f>
        <v>68.16</v>
      </c>
      <c r="I90" s="17">
        <f t="array" ref="I90">SUMPRODUCT(($A$4:$A$179=A90)*($H$4:$H$179&gt;H90))+1</f>
        <v>71</v>
      </c>
      <c r="J90" s="21"/>
    </row>
    <row r="91" ht="13.5" customHeight="1" spans="1:10">
      <c r="A91" s="16" t="s">
        <v>57</v>
      </c>
      <c r="B91" s="17" t="s">
        <v>58</v>
      </c>
      <c r="C91" s="17" t="s">
        <v>201</v>
      </c>
      <c r="D91" s="17" t="s">
        <v>202</v>
      </c>
      <c r="E91" s="18">
        <v>64.35</v>
      </c>
      <c r="F91" s="17">
        <f t="array" ref="F91">_xlfn.IFNA(INDEX([1]面试成绩表!$F:$F,MATCH(C91,[1]面试成绩表!$C:$C,0)),"缺考")</f>
        <v>62</v>
      </c>
      <c r="G91" s="19">
        <v>70.67</v>
      </c>
      <c r="H91" s="20">
        <f>ROUND(E91*40%+G91*60%,2)</f>
        <v>68.14</v>
      </c>
      <c r="I91" s="17">
        <f t="array" ref="I91">SUMPRODUCT(($A$4:$A$179=A91)*($H$4:$H$179&gt;H91))+1</f>
        <v>72</v>
      </c>
      <c r="J91" s="21"/>
    </row>
    <row r="92" ht="13.5" customHeight="1" spans="1:10">
      <c r="A92" s="16" t="s">
        <v>57</v>
      </c>
      <c r="B92" s="17" t="s">
        <v>58</v>
      </c>
      <c r="C92" s="17" t="s">
        <v>203</v>
      </c>
      <c r="D92" s="17" t="s">
        <v>204</v>
      </c>
      <c r="E92" s="18">
        <v>64.15</v>
      </c>
      <c r="F92" s="17">
        <f t="array" ref="F92">_xlfn.IFNA(INDEX([1]面试成绩表!$F:$F,MATCH(C92,[1]面试成绩表!$C:$C,0)),"缺考")</f>
        <v>46</v>
      </c>
      <c r="G92" s="19">
        <v>70.74</v>
      </c>
      <c r="H92" s="20">
        <f>ROUND(E92*40%+G92*60%,2)</f>
        <v>68.1</v>
      </c>
      <c r="I92" s="17">
        <f t="array" ref="I92">SUMPRODUCT(($A$4:$A$179=A92)*($H$4:$H$179&gt;H92))+1</f>
        <v>73</v>
      </c>
      <c r="J92" s="21"/>
    </row>
    <row r="93" ht="13.5" customHeight="1" spans="1:10">
      <c r="A93" s="16" t="s">
        <v>57</v>
      </c>
      <c r="B93" s="17" t="s">
        <v>58</v>
      </c>
      <c r="C93" s="17" t="s">
        <v>205</v>
      </c>
      <c r="D93" s="17" t="s">
        <v>206</v>
      </c>
      <c r="E93" s="18">
        <v>65.15</v>
      </c>
      <c r="F93" s="17" cm="1">
        <f t="array" ref="F93">_xlfn.IFNA(INDEX([1]面试成绩表!$F:$F,MATCH(C93,[1]面试成绩表!$C:$C,0)),"缺考")</f>
        <v>54</v>
      </c>
      <c r="G93" s="19">
        <v>69.96</v>
      </c>
      <c r="H93" s="20">
        <f>ROUND(E93*40%+G93*60%,2)</f>
        <v>68.04</v>
      </c>
      <c r="I93" s="17" cm="1">
        <f t="array" ref="I93">SUMPRODUCT(($A$4:$A$179=A93)*($H$4:$H$179&gt;H93))+1</f>
        <v>74</v>
      </c>
      <c r="J93" s="21"/>
    </row>
    <row r="94" ht="13.5" customHeight="1" spans="1:10">
      <c r="A94" s="16" t="s">
        <v>57</v>
      </c>
      <c r="B94" s="17" t="s">
        <v>58</v>
      </c>
      <c r="C94" s="17" t="s">
        <v>207</v>
      </c>
      <c r="D94" s="17" t="s">
        <v>208</v>
      </c>
      <c r="E94" s="18">
        <v>64.45</v>
      </c>
      <c r="F94" s="17">
        <f t="array" ref="F94">_xlfn.IFNA(INDEX([1]面试成绩表!$F:$F,MATCH(C94,[1]面试成绩表!$C:$C,0)),"缺考")</f>
        <v>116</v>
      </c>
      <c r="G94" s="19">
        <v>70.01</v>
      </c>
      <c r="H94" s="20">
        <f>ROUND(E94*40%+G94*60%,2)</f>
        <v>67.79</v>
      </c>
      <c r="I94" s="17">
        <f t="array" ref="I94">SUMPRODUCT(($A$4:$A$179=A94)*($H$4:$H$179&gt;H94))+1</f>
        <v>75</v>
      </c>
      <c r="J94" s="21"/>
    </row>
    <row r="95" ht="13.5" customHeight="1" spans="1:10">
      <c r="A95" s="16" t="s">
        <v>57</v>
      </c>
      <c r="B95" s="17" t="s">
        <v>58</v>
      </c>
      <c r="C95" s="17" t="s">
        <v>209</v>
      </c>
      <c r="D95" s="17" t="s">
        <v>210</v>
      </c>
      <c r="E95" s="18">
        <v>64.55</v>
      </c>
      <c r="F95" s="17">
        <f t="array" ref="F95">_xlfn.IFNA(INDEX([1]面试成绩表!$F:$F,MATCH(C95,[1]面试成绩表!$C:$C,0)),"缺考")</f>
        <v>66</v>
      </c>
      <c r="G95" s="19">
        <v>69.93</v>
      </c>
      <c r="H95" s="20">
        <f>ROUND(E95*40%+G95*60%,2)</f>
        <v>67.78</v>
      </c>
      <c r="I95" s="17">
        <f t="array" ref="I95">SUMPRODUCT(($A$4:$A$179=A95)*($H$4:$H$179&gt;H95))+1</f>
        <v>76</v>
      </c>
      <c r="J95" s="21"/>
    </row>
    <row r="96" ht="13.5" customHeight="1" spans="1:10">
      <c r="A96" s="16" t="s">
        <v>57</v>
      </c>
      <c r="B96" s="17" t="s">
        <v>58</v>
      </c>
      <c r="C96" s="17" t="s">
        <v>211</v>
      </c>
      <c r="D96" s="17" t="s">
        <v>212</v>
      </c>
      <c r="E96" s="18">
        <v>63.55</v>
      </c>
      <c r="F96" s="17">
        <f t="array" ref="F96">_xlfn.IFNA(INDEX([1]面试成绩表!$F:$F,MATCH(C96,[1]面试成绩表!$C:$C,0)),"缺考")</f>
        <v>47</v>
      </c>
      <c r="G96" s="19">
        <v>70.34</v>
      </c>
      <c r="H96" s="20">
        <f>ROUND(E96*40%+G96*60%,2)</f>
        <v>67.62</v>
      </c>
      <c r="I96" s="17">
        <f t="array" ref="I96">SUMPRODUCT(($A$4:$A$179=A96)*($H$4:$H$179&gt;H96))+1</f>
        <v>77</v>
      </c>
      <c r="J96" s="21"/>
    </row>
    <row r="97" ht="13.5" customHeight="1" spans="1:10">
      <c r="A97" s="16" t="s">
        <v>57</v>
      </c>
      <c r="B97" s="17" t="s">
        <v>58</v>
      </c>
      <c r="C97" s="17" t="s">
        <v>213</v>
      </c>
      <c r="D97" s="17" t="s">
        <v>214</v>
      </c>
      <c r="E97" s="18">
        <v>65.95</v>
      </c>
      <c r="F97" s="17">
        <f t="array" ref="F97">_xlfn.IFNA(INDEX([1]面试成绩表!$F:$F,MATCH(C97,[1]面试成绩表!$C:$C,0)),"缺考")</f>
        <v>34</v>
      </c>
      <c r="G97" s="19">
        <v>68.51</v>
      </c>
      <c r="H97" s="20">
        <f>ROUND(E97*40%+G97*60%,2)</f>
        <v>67.49</v>
      </c>
      <c r="I97" s="17">
        <f t="array" ref="I97">SUMPRODUCT(($A$4:$A$179=A97)*($H$4:$H$179&gt;H97))+1</f>
        <v>78</v>
      </c>
      <c r="J97" s="21"/>
    </row>
    <row r="98" ht="13.5" customHeight="1" spans="1:10">
      <c r="A98" s="16" t="s">
        <v>57</v>
      </c>
      <c r="B98" s="17" t="s">
        <v>58</v>
      </c>
      <c r="C98" s="17" t="s">
        <v>215</v>
      </c>
      <c r="D98" s="17" t="s">
        <v>216</v>
      </c>
      <c r="E98" s="18">
        <v>64.65</v>
      </c>
      <c r="F98" s="17">
        <f t="array" ref="F98">_xlfn.IFNA(INDEX([1]面试成绩表!$F:$F,MATCH(C98,[1]面试成绩表!$C:$C,0)),"缺考")</f>
        <v>80</v>
      </c>
      <c r="G98" s="19">
        <v>69.34</v>
      </c>
      <c r="H98" s="20">
        <f>ROUND(E98*40%+G98*60%,2)</f>
        <v>67.46</v>
      </c>
      <c r="I98" s="17">
        <f t="array" ref="I98">SUMPRODUCT(($A$4:$A$179=A98)*($H$4:$H$179&gt;H98))+1</f>
        <v>79</v>
      </c>
      <c r="J98" s="21"/>
    </row>
    <row r="99" ht="13.5" customHeight="1" spans="1:10">
      <c r="A99" s="16" t="s">
        <v>57</v>
      </c>
      <c r="B99" s="17" t="s">
        <v>58</v>
      </c>
      <c r="C99" s="17" t="s">
        <v>217</v>
      </c>
      <c r="D99" s="17" t="s">
        <v>218</v>
      </c>
      <c r="E99" s="18">
        <v>65.55</v>
      </c>
      <c r="F99" s="17">
        <f t="array" ref="F99">_xlfn.IFNA(INDEX([1]面试成绩表!$F:$F,MATCH(C99,[1]面试成绩表!$C:$C,0)),"缺考")</f>
        <v>4</v>
      </c>
      <c r="G99" s="19">
        <v>68.67</v>
      </c>
      <c r="H99" s="20">
        <f>ROUND(E99*40%+G99*60%,2)</f>
        <v>67.42</v>
      </c>
      <c r="I99" s="17">
        <f t="array" ref="I99">SUMPRODUCT(($A$4:$A$179=A99)*($H$4:$H$179&gt;H99))+1</f>
        <v>80</v>
      </c>
      <c r="J99" s="21"/>
    </row>
    <row r="100" ht="13.5" customHeight="1" spans="1:10">
      <c r="A100" s="16" t="s">
        <v>57</v>
      </c>
      <c r="B100" s="17" t="s">
        <v>58</v>
      </c>
      <c r="C100" s="17" t="s">
        <v>219</v>
      </c>
      <c r="D100" s="17" t="s">
        <v>220</v>
      </c>
      <c r="E100" s="18">
        <v>62.8</v>
      </c>
      <c r="F100" s="17">
        <f t="array" ref="F100">_xlfn.IFNA(INDEX([1]面试成绩表!$F:$F,MATCH(C100,[1]面试成绩表!$C:$C,0)),"缺考")</f>
        <v>68</v>
      </c>
      <c r="G100" s="19">
        <v>70.33</v>
      </c>
      <c r="H100" s="20">
        <f>ROUND(E100*40%+G100*60%,2)</f>
        <v>67.32</v>
      </c>
      <c r="I100" s="17">
        <f t="array" ref="I100">SUMPRODUCT(($A$4:$A$179=A100)*($H$4:$H$179&gt;H100))+1</f>
        <v>81</v>
      </c>
      <c r="J100" s="21"/>
    </row>
    <row r="101" ht="13.5" customHeight="1" spans="1:10">
      <c r="A101" s="16" t="s">
        <v>57</v>
      </c>
      <c r="B101" s="17" t="s">
        <v>58</v>
      </c>
      <c r="C101" s="17" t="s">
        <v>221</v>
      </c>
      <c r="D101" s="17" t="s">
        <v>222</v>
      </c>
      <c r="E101" s="18">
        <v>63.15</v>
      </c>
      <c r="F101" s="17">
        <f t="array" ref="F101">_xlfn.IFNA(INDEX([1]面试成绩表!$F:$F,MATCH(C101,[1]面试成绩表!$C:$C,0)),"缺考")</f>
        <v>14</v>
      </c>
      <c r="G101" s="19">
        <v>70</v>
      </c>
      <c r="H101" s="20">
        <f>ROUND(E101*40%+G101*60%,2)</f>
        <v>67.26</v>
      </c>
      <c r="I101" s="17">
        <f t="array" ref="I101">SUMPRODUCT(($A$4:$A$179=A101)*($H$4:$H$179&gt;H101))+1</f>
        <v>82</v>
      </c>
      <c r="J101" s="21"/>
    </row>
    <row r="102" ht="13.5" customHeight="1" spans="1:10">
      <c r="A102" s="16" t="s">
        <v>57</v>
      </c>
      <c r="B102" s="17" t="s">
        <v>58</v>
      </c>
      <c r="C102" s="17" t="s">
        <v>223</v>
      </c>
      <c r="D102" s="17" t="s">
        <v>224</v>
      </c>
      <c r="E102" s="18">
        <v>63.2</v>
      </c>
      <c r="F102" s="17">
        <f t="array" ref="F102">_xlfn.IFNA(INDEX([1]面试成绩表!$F:$F,MATCH(C102,[1]面试成绩表!$C:$C,0)),"缺考")</f>
        <v>20</v>
      </c>
      <c r="G102" s="19">
        <v>69.67</v>
      </c>
      <c r="H102" s="20">
        <f>ROUND(E102*40%+G102*60%,2)</f>
        <v>67.08</v>
      </c>
      <c r="I102" s="17">
        <f t="array" ref="I102">SUMPRODUCT(($A$4:$A$179=A102)*($H$4:$H$179&gt;H102))+1</f>
        <v>83</v>
      </c>
      <c r="J102" s="21"/>
    </row>
    <row r="103" ht="13.5" customHeight="1" spans="1:10">
      <c r="A103" s="16" t="s">
        <v>57</v>
      </c>
      <c r="B103" s="17" t="s">
        <v>58</v>
      </c>
      <c r="C103" s="17" t="s">
        <v>225</v>
      </c>
      <c r="D103" s="17" t="s">
        <v>226</v>
      </c>
      <c r="E103" s="18">
        <v>64.1</v>
      </c>
      <c r="F103" s="17">
        <f t="array" ref="F103">_xlfn.IFNA(INDEX([1]面试成绩表!$F:$F,MATCH(C103,[1]面试成绩表!$C:$C,0)),"缺考")</f>
        <v>91</v>
      </c>
      <c r="G103" s="19">
        <v>69</v>
      </c>
      <c r="H103" s="20">
        <f>ROUND(E103*40%+G103*60%,2)</f>
        <v>67.04</v>
      </c>
      <c r="I103" s="17">
        <f t="array" ref="I103">SUMPRODUCT(($A$4:$A$179=A103)*($H$4:$H$179&gt;H103))+1</f>
        <v>84</v>
      </c>
      <c r="J103" s="21"/>
    </row>
    <row r="104" ht="13.5" customHeight="1" spans="1:10">
      <c r="A104" s="16" t="s">
        <v>57</v>
      </c>
      <c r="B104" s="17" t="s">
        <v>58</v>
      </c>
      <c r="C104" s="17" t="s">
        <v>227</v>
      </c>
      <c r="D104" s="17" t="s">
        <v>228</v>
      </c>
      <c r="E104" s="18">
        <v>62.25</v>
      </c>
      <c r="F104" s="17">
        <f t="array" ref="F104">_xlfn.IFNA(INDEX([1]面试成绩表!$F:$F,MATCH(C104,[1]面试成绩表!$C:$C,0)),"缺考")</f>
        <v>63</v>
      </c>
      <c r="G104" s="19">
        <v>70.17</v>
      </c>
      <c r="H104" s="20">
        <f>ROUND(E104*40%+G104*60%,2)</f>
        <v>67</v>
      </c>
      <c r="I104" s="17">
        <f t="array" ref="I104">SUMPRODUCT(($A$4:$A$179=A104)*($H$4:$H$179&gt;H104))+1</f>
        <v>85</v>
      </c>
      <c r="J104" s="21"/>
    </row>
    <row r="105" ht="13.5" customHeight="1" spans="1:10">
      <c r="A105" s="16" t="s">
        <v>57</v>
      </c>
      <c r="B105" s="17" t="s">
        <v>58</v>
      </c>
      <c r="C105" s="17" t="s">
        <v>229</v>
      </c>
      <c r="D105" s="17" t="s">
        <v>230</v>
      </c>
      <c r="E105" s="18">
        <v>62.75</v>
      </c>
      <c r="F105" s="17">
        <f t="array" ref="F105">_xlfn.IFNA(INDEX([1]面试成绩表!$F:$F,MATCH(C105,[1]面试成绩表!$C:$C,0)),"缺考")</f>
        <v>17</v>
      </c>
      <c r="G105" s="19">
        <v>69.66</v>
      </c>
      <c r="H105" s="20">
        <f>ROUND(E105*40%+G105*60%,2)</f>
        <v>66.9</v>
      </c>
      <c r="I105" s="17">
        <f t="array" ref="I105">SUMPRODUCT(($A$4:$A$179=A105)*($H$4:$H$179&gt;H105))+1</f>
        <v>86</v>
      </c>
      <c r="J105" s="21"/>
    </row>
    <row r="106" ht="13.5" customHeight="1" spans="1:10">
      <c r="A106" s="16" t="s">
        <v>57</v>
      </c>
      <c r="B106" s="17" t="s">
        <v>58</v>
      </c>
      <c r="C106" s="17" t="s">
        <v>231</v>
      </c>
      <c r="D106" s="17" t="s">
        <v>232</v>
      </c>
      <c r="E106" s="18">
        <v>62.25</v>
      </c>
      <c r="F106" s="17">
        <f t="array" ref="F106">_xlfn.IFNA(INDEX([1]面试成绩表!$F:$F,MATCH(C106,[1]面试成绩表!$C:$C,0)),"缺考")</f>
        <v>115</v>
      </c>
      <c r="G106" s="19">
        <v>69.99</v>
      </c>
      <c r="H106" s="20">
        <f>ROUND(E106*40%+G106*60%,2)</f>
        <v>66.89</v>
      </c>
      <c r="I106" s="17">
        <f t="array" ref="I106">SUMPRODUCT(($A$4:$A$179=A106)*($H$4:$H$179&gt;H106))+1</f>
        <v>87</v>
      </c>
      <c r="J106" s="21"/>
    </row>
    <row r="107" ht="13.5" customHeight="1" spans="1:10">
      <c r="A107" s="16" t="s">
        <v>57</v>
      </c>
      <c r="B107" s="17" t="s">
        <v>58</v>
      </c>
      <c r="C107" s="17" t="s">
        <v>233</v>
      </c>
      <c r="D107" s="17" t="s">
        <v>234</v>
      </c>
      <c r="E107" s="18">
        <v>63.35</v>
      </c>
      <c r="F107" s="17">
        <f t="array" ref="F107">_xlfn.IFNA(INDEX([1]面试成绩表!$F:$F,MATCH(C107,[1]面试成绩表!$C:$C,0)),"缺考")</f>
        <v>64</v>
      </c>
      <c r="G107" s="19">
        <v>69.17</v>
      </c>
      <c r="H107" s="20">
        <f>ROUND(E107*40%+G107*60%,2)</f>
        <v>66.84</v>
      </c>
      <c r="I107" s="17">
        <f t="array" ref="I107">SUMPRODUCT(($A$4:$A$179=A107)*($H$4:$H$179&gt;H107))+1</f>
        <v>88</v>
      </c>
      <c r="J107" s="21"/>
    </row>
    <row r="108" ht="13.5" customHeight="1" spans="1:10">
      <c r="A108" s="16" t="s">
        <v>57</v>
      </c>
      <c r="B108" s="17" t="s">
        <v>58</v>
      </c>
      <c r="C108" s="17" t="s">
        <v>235</v>
      </c>
      <c r="D108" s="17" t="s">
        <v>236</v>
      </c>
      <c r="E108" s="18">
        <v>67.5</v>
      </c>
      <c r="F108" s="17">
        <f t="array" ref="F108">_xlfn.IFNA(INDEX([1]面试成绩表!$F:$F,MATCH(C108,[1]面试成绩表!$C:$C,0)),"缺考")</f>
        <v>86</v>
      </c>
      <c r="G108" s="19">
        <v>66.16</v>
      </c>
      <c r="H108" s="20">
        <f>ROUND(E108*40%+G108*60%,2)</f>
        <v>66.7</v>
      </c>
      <c r="I108" s="17">
        <f t="array" ref="I108">SUMPRODUCT(($A$4:$A$179=A108)*($H$4:$H$179&gt;H108))+1</f>
        <v>89</v>
      </c>
      <c r="J108" s="21"/>
    </row>
    <row r="109" ht="13.5" customHeight="1" spans="1:10">
      <c r="A109" s="16" t="s">
        <v>57</v>
      </c>
      <c r="B109" s="17" t="s">
        <v>58</v>
      </c>
      <c r="C109" s="17" t="s">
        <v>237</v>
      </c>
      <c r="D109" s="17" t="s">
        <v>238</v>
      </c>
      <c r="E109" s="18">
        <v>75.6</v>
      </c>
      <c r="F109" s="17">
        <f t="array" ref="F109">_xlfn.IFNA(INDEX([1]面试成绩表!$F:$F,MATCH(C109,[1]面试成绩表!$C:$C,0)),"缺考")</f>
        <v>28</v>
      </c>
      <c r="G109" s="19">
        <v>60.66</v>
      </c>
      <c r="H109" s="20">
        <f>ROUND(E109*40%+G109*60%,2)</f>
        <v>66.64</v>
      </c>
      <c r="I109" s="17">
        <f t="array" ref="I109">SUMPRODUCT(($A$4:$A$179=A109)*($H$4:$H$179&gt;H109))+1</f>
        <v>90</v>
      </c>
      <c r="J109" s="21"/>
    </row>
    <row r="110" ht="13.5" customHeight="1" spans="1:10">
      <c r="A110" s="16" t="s">
        <v>57</v>
      </c>
      <c r="B110" s="17" t="s">
        <v>58</v>
      </c>
      <c r="C110" s="17" t="s">
        <v>239</v>
      </c>
      <c r="D110" s="17" t="s">
        <v>240</v>
      </c>
      <c r="E110" s="18">
        <v>64.25</v>
      </c>
      <c r="F110" s="17">
        <f t="array" ref="F110">_xlfn.IFNA(INDEX([1]面试成绩表!$F:$F,MATCH(C110,[1]面试成绩表!$C:$C,0)),"缺考")</f>
        <v>71</v>
      </c>
      <c r="G110" s="19">
        <v>68.17</v>
      </c>
      <c r="H110" s="20">
        <f>ROUND(E110*40%+G110*60%,2)</f>
        <v>66.6</v>
      </c>
      <c r="I110" s="17">
        <f t="array" ref="I110">SUMPRODUCT(($A$4:$A$179=A110)*($H$4:$H$179&gt;H110))+1</f>
        <v>91</v>
      </c>
      <c r="J110" s="21"/>
    </row>
    <row r="111" ht="13.5" customHeight="1" spans="1:10">
      <c r="A111" s="16" t="s">
        <v>57</v>
      </c>
      <c r="B111" s="17" t="s">
        <v>58</v>
      </c>
      <c r="C111" s="17" t="s">
        <v>241</v>
      </c>
      <c r="D111" s="17" t="s">
        <v>242</v>
      </c>
      <c r="E111" s="18">
        <v>62.4</v>
      </c>
      <c r="F111" s="17">
        <f t="array" ref="F111">_xlfn.IFNA(INDEX([1]面试成绩表!$F:$F,MATCH(C111,[1]面试成绩表!$C:$C,0)),"缺考")</f>
        <v>45</v>
      </c>
      <c r="G111" s="19">
        <v>69.17</v>
      </c>
      <c r="H111" s="20">
        <f>ROUND(E111*40%+G111*60%,2)</f>
        <v>66.46</v>
      </c>
      <c r="I111" s="17">
        <f t="array" ref="I111">SUMPRODUCT(($A$4:$A$179=A111)*($H$4:$H$179&gt;H111))+1</f>
        <v>92</v>
      </c>
      <c r="J111" s="21"/>
    </row>
    <row r="112" ht="13.5" customHeight="1" spans="1:10">
      <c r="A112" s="16" t="s">
        <v>57</v>
      </c>
      <c r="B112" s="17" t="s">
        <v>58</v>
      </c>
      <c r="C112" s="17" t="s">
        <v>243</v>
      </c>
      <c r="D112" s="17" t="s">
        <v>244</v>
      </c>
      <c r="E112" s="18">
        <v>67.3</v>
      </c>
      <c r="F112" s="17">
        <f t="array" ref="F112">_xlfn.IFNA(INDEX([1]面试成绩表!$F:$F,MATCH(C112,[1]面试成绩表!$C:$C,0)),"缺考")</f>
        <v>26</v>
      </c>
      <c r="G112" s="19">
        <v>65.83</v>
      </c>
      <c r="H112" s="20">
        <f>ROUND(E112*40%+G112*60%,2)</f>
        <v>66.42</v>
      </c>
      <c r="I112" s="17">
        <f t="array" ref="I112">SUMPRODUCT(($A$4:$A$179=A112)*($H$4:$H$179&gt;H112))+1</f>
        <v>93</v>
      </c>
      <c r="J112" s="21"/>
    </row>
    <row r="113" ht="13.5" customHeight="1" spans="1:10">
      <c r="A113" s="16" t="s">
        <v>57</v>
      </c>
      <c r="B113" s="17" t="s">
        <v>58</v>
      </c>
      <c r="C113" s="17" t="s">
        <v>245</v>
      </c>
      <c r="D113" s="17" t="s">
        <v>246</v>
      </c>
      <c r="E113" s="18">
        <v>69.6</v>
      </c>
      <c r="F113" s="17">
        <f t="array" ref="F113">_xlfn.IFNA(INDEX([1]面试成绩表!$F:$F,MATCH(C113,[1]面试成绩表!$C:$C,0)),"缺考")</f>
        <v>7</v>
      </c>
      <c r="G113" s="19">
        <v>64.16</v>
      </c>
      <c r="H113" s="20">
        <f>ROUND(E113*40%+G113*60%,2)</f>
        <v>66.34</v>
      </c>
      <c r="I113" s="17">
        <f t="array" ref="I113">SUMPRODUCT(($A$4:$A$179=A113)*($H$4:$H$179&gt;H113))+1</f>
        <v>94</v>
      </c>
      <c r="J113" s="21"/>
    </row>
    <row r="114" ht="13.5" customHeight="1" spans="1:10">
      <c r="A114" s="16" t="s">
        <v>57</v>
      </c>
      <c r="B114" s="17" t="s">
        <v>58</v>
      </c>
      <c r="C114" s="17" t="s">
        <v>247</v>
      </c>
      <c r="D114" s="17" t="s">
        <v>248</v>
      </c>
      <c r="E114" s="18">
        <v>71.25</v>
      </c>
      <c r="F114" s="17">
        <f t="array" ref="F114">_xlfn.IFNA(INDEX([1]面试成绩表!$F:$F,MATCH(C114,[1]面试成绩表!$C:$C,0)),"缺考")</f>
        <v>87</v>
      </c>
      <c r="G114" s="19">
        <v>62.68</v>
      </c>
      <c r="H114" s="20">
        <f>ROUND(E114*40%+G114*60%,2)</f>
        <v>66.11</v>
      </c>
      <c r="I114" s="17">
        <f t="array" ref="I114">SUMPRODUCT(($A$4:$A$179=A114)*($H$4:$H$179&gt;H114))+1</f>
        <v>95</v>
      </c>
      <c r="J114" s="21"/>
    </row>
    <row r="115" ht="13.5" customHeight="1" spans="1:10">
      <c r="A115" s="16" t="s">
        <v>57</v>
      </c>
      <c r="B115" s="17" t="s">
        <v>58</v>
      </c>
      <c r="C115" s="17" t="s">
        <v>249</v>
      </c>
      <c r="D115" s="17" t="s">
        <v>250</v>
      </c>
      <c r="E115" s="18">
        <v>64.55</v>
      </c>
      <c r="F115" s="17">
        <f t="array" ref="F115">_xlfn.IFNA(INDEX([1]面试成绩表!$F:$F,MATCH(C115,[1]面试成绩表!$C:$C,0)),"缺考")</f>
        <v>124</v>
      </c>
      <c r="G115" s="19">
        <v>67</v>
      </c>
      <c r="H115" s="20">
        <f>ROUND(E115*40%+G115*60%,2)</f>
        <v>66.02</v>
      </c>
      <c r="I115" s="17">
        <f t="array" ref="I115">SUMPRODUCT(($A$4:$A$179=A115)*($H$4:$H$179&gt;H115))+1</f>
        <v>96</v>
      </c>
      <c r="J115" s="21"/>
    </row>
    <row r="116" ht="13.5" customHeight="1" spans="1:10">
      <c r="A116" s="16" t="s">
        <v>57</v>
      </c>
      <c r="B116" s="17" t="s">
        <v>58</v>
      </c>
      <c r="C116" s="17" t="s">
        <v>251</v>
      </c>
      <c r="D116" s="17" t="s">
        <v>252</v>
      </c>
      <c r="E116" s="18">
        <v>68.1</v>
      </c>
      <c r="F116" s="17">
        <f t="array" ref="F116">_xlfn.IFNA(INDEX([1]面试成绩表!$F:$F,MATCH(C116,[1]面试成绩表!$C:$C,0)),"缺考")</f>
        <v>90</v>
      </c>
      <c r="G116" s="19">
        <v>64.33</v>
      </c>
      <c r="H116" s="20">
        <f>ROUND(E116*40%+G116*60%,2)</f>
        <v>65.84</v>
      </c>
      <c r="I116" s="17">
        <f t="array" ref="I116">SUMPRODUCT(($A$4:$A$179=A116)*($H$4:$H$179&gt;H116))+1</f>
        <v>97</v>
      </c>
      <c r="J116" s="21"/>
    </row>
    <row r="117" ht="13.5" customHeight="1" spans="1:10">
      <c r="A117" s="16" t="s">
        <v>57</v>
      </c>
      <c r="B117" s="17" t="s">
        <v>58</v>
      </c>
      <c r="C117" s="17" t="s">
        <v>253</v>
      </c>
      <c r="D117" s="17" t="s">
        <v>254</v>
      </c>
      <c r="E117" s="18">
        <v>67.6</v>
      </c>
      <c r="F117" s="17">
        <f t="array" ref="F117">_xlfn.IFNA(INDEX([1]面试成绩表!$F:$F,MATCH(C117,[1]面试成绩表!$C:$C,0)),"缺考")</f>
        <v>105</v>
      </c>
      <c r="G117" s="19">
        <v>64.67</v>
      </c>
      <c r="H117" s="20">
        <f>ROUND(E117*40%+G117*60%,2)</f>
        <v>65.84</v>
      </c>
      <c r="I117" s="17">
        <f t="array" ref="I117">SUMPRODUCT(($A$4:$A$179=A117)*($H$4:$H$179&gt;H117))+1</f>
        <v>97</v>
      </c>
      <c r="J117" s="21"/>
    </row>
    <row r="118" ht="13.5" customHeight="1" spans="1:10">
      <c r="A118" s="16" t="s">
        <v>57</v>
      </c>
      <c r="B118" s="17" t="s">
        <v>58</v>
      </c>
      <c r="C118" s="17" t="s">
        <v>255</v>
      </c>
      <c r="D118" s="17" t="s">
        <v>256</v>
      </c>
      <c r="E118" s="18">
        <v>68.3</v>
      </c>
      <c r="F118" s="17">
        <f t="array" ref="F118">_xlfn.IFNA(INDEX([1]面试成绩表!$F:$F,MATCH(C118,[1]面试成绩表!$C:$C,0)),"缺考")</f>
        <v>6</v>
      </c>
      <c r="G118" s="19">
        <v>63.83</v>
      </c>
      <c r="H118" s="20">
        <f>ROUND(E118*40%+G118*60%,2)</f>
        <v>65.62</v>
      </c>
      <c r="I118" s="17">
        <f t="array" ref="I118">SUMPRODUCT(($A$4:$A$179=A118)*($H$4:$H$179&gt;H118))+1</f>
        <v>99</v>
      </c>
      <c r="J118" s="21"/>
    </row>
    <row r="119" ht="13.5" customHeight="1" spans="1:10">
      <c r="A119" s="16" t="s">
        <v>57</v>
      </c>
      <c r="B119" s="17" t="s">
        <v>58</v>
      </c>
      <c r="C119" s="17" t="s">
        <v>257</v>
      </c>
      <c r="D119" s="17" t="s">
        <v>258</v>
      </c>
      <c r="E119" s="18">
        <v>63.1</v>
      </c>
      <c r="F119" s="17">
        <f t="array" ref="F119">_xlfn.IFNA(INDEX([1]面试成绩表!$F:$F,MATCH(C119,[1]面试成绩表!$C:$C,0)),"缺考")</f>
        <v>12</v>
      </c>
      <c r="G119" s="19">
        <v>66.83</v>
      </c>
      <c r="H119" s="20">
        <f>ROUND(E119*40%+G119*60%,2)</f>
        <v>65.34</v>
      </c>
      <c r="I119" s="17">
        <f t="array" ref="I119">SUMPRODUCT(($A$4:$A$179=A119)*($H$4:$H$179&gt;H119))+1</f>
        <v>100</v>
      </c>
      <c r="J119" s="21"/>
    </row>
    <row r="120" ht="13.5" customHeight="1" spans="1:10">
      <c r="A120" s="16" t="s">
        <v>57</v>
      </c>
      <c r="B120" s="17" t="s">
        <v>58</v>
      </c>
      <c r="C120" s="17" t="s">
        <v>259</v>
      </c>
      <c r="D120" s="17" t="s">
        <v>260</v>
      </c>
      <c r="E120" s="18">
        <v>64.8</v>
      </c>
      <c r="F120" s="17">
        <f t="array" ref="F120">_xlfn.IFNA(INDEX([1]面试成绩表!$F:$F,MATCH(C120,[1]面试成绩表!$C:$C,0)),"缺考")</f>
        <v>100</v>
      </c>
      <c r="G120" s="19">
        <v>65.67</v>
      </c>
      <c r="H120" s="20">
        <f>ROUND(E120*40%+G120*60%,2)</f>
        <v>65.32</v>
      </c>
      <c r="I120" s="17">
        <f t="array" ref="I120">SUMPRODUCT(($A$4:$A$179=A120)*($H$4:$H$179&gt;H120))+1</f>
        <v>101</v>
      </c>
      <c r="J120" s="21"/>
    </row>
    <row r="121" ht="13.5" customHeight="1" spans="1:10">
      <c r="A121" s="16" t="s">
        <v>57</v>
      </c>
      <c r="B121" s="17" t="s">
        <v>58</v>
      </c>
      <c r="C121" s="17" t="s">
        <v>261</v>
      </c>
      <c r="D121" s="17" t="s">
        <v>262</v>
      </c>
      <c r="E121" s="18">
        <v>63.05</v>
      </c>
      <c r="F121" s="17">
        <f t="array" ref="F121">_xlfn.IFNA(INDEX([1]面试成绩表!$F:$F,MATCH(C121,[1]面试成绩表!$C:$C,0)),"缺考")</f>
        <v>9</v>
      </c>
      <c r="G121" s="19">
        <v>66.82</v>
      </c>
      <c r="H121" s="20">
        <f>ROUND(E121*40%+G121*60%,2)</f>
        <v>65.31</v>
      </c>
      <c r="I121" s="17">
        <f t="array" ref="I121">SUMPRODUCT(($A$4:$A$179=A121)*($H$4:$H$179&gt;H121))+1</f>
        <v>102</v>
      </c>
      <c r="J121" s="21"/>
    </row>
    <row r="122" ht="13.5" customHeight="1" spans="1:10">
      <c r="A122" s="16" t="s">
        <v>57</v>
      </c>
      <c r="B122" s="17" t="s">
        <v>58</v>
      </c>
      <c r="C122" s="17" t="s">
        <v>263</v>
      </c>
      <c r="D122" s="17" t="s">
        <v>264</v>
      </c>
      <c r="E122" s="18">
        <v>63.35</v>
      </c>
      <c r="F122" s="17">
        <f t="array" ref="F122">_xlfn.IFNA(INDEX([1]面试成绩表!$F:$F,MATCH(C122,[1]面试成绩表!$C:$C,0)),"缺考")</f>
        <v>41</v>
      </c>
      <c r="G122" s="19">
        <v>66.5</v>
      </c>
      <c r="H122" s="20">
        <f>ROUND(E122*40%+G122*60%,2)</f>
        <v>65.24</v>
      </c>
      <c r="I122" s="17">
        <f t="array" ref="I122">SUMPRODUCT(($A$4:$A$179=A122)*($H$4:$H$179&gt;H122))+1</f>
        <v>103</v>
      </c>
      <c r="J122" s="21"/>
    </row>
    <row r="123" ht="13.5" customHeight="1" spans="1:10">
      <c r="A123" s="16" t="s">
        <v>57</v>
      </c>
      <c r="B123" s="17" t="s">
        <v>58</v>
      </c>
      <c r="C123" s="17" t="s">
        <v>265</v>
      </c>
      <c r="D123" s="17" t="s">
        <v>266</v>
      </c>
      <c r="E123" s="18">
        <v>66.75</v>
      </c>
      <c r="F123" s="17">
        <f t="array" ref="F123">_xlfn.IFNA(INDEX([1]面试成绩表!$F:$F,MATCH(C123,[1]面试成绩表!$C:$C,0)),"缺考")</f>
        <v>27</v>
      </c>
      <c r="G123" s="19">
        <v>63.33</v>
      </c>
      <c r="H123" s="20">
        <f>ROUND(E123*40%+G123*60%,2)</f>
        <v>64.7</v>
      </c>
      <c r="I123" s="17">
        <f t="array" ref="I123">SUMPRODUCT(($A$4:$A$179=A123)*($H$4:$H$179&gt;H123))+1</f>
        <v>104</v>
      </c>
      <c r="J123" s="21"/>
    </row>
    <row r="124" ht="13.5" customHeight="1" spans="1:10">
      <c r="A124" s="16" t="s">
        <v>57</v>
      </c>
      <c r="B124" s="17" t="s">
        <v>58</v>
      </c>
      <c r="C124" s="17" t="s">
        <v>267</v>
      </c>
      <c r="D124" s="17" t="s">
        <v>268</v>
      </c>
      <c r="E124" s="18">
        <v>65</v>
      </c>
      <c r="F124" s="17">
        <f t="array" ref="F124">_xlfn.IFNA(INDEX([1]面试成绩表!$F:$F,MATCH(C124,[1]面试成绩表!$C:$C,0)),"缺考")</f>
        <v>121</v>
      </c>
      <c r="G124" s="19">
        <v>64.16</v>
      </c>
      <c r="H124" s="20">
        <f>ROUND(E124*40%+G124*60%,2)</f>
        <v>64.5</v>
      </c>
      <c r="I124" s="17">
        <f t="array" ref="I124">SUMPRODUCT(($A$4:$A$179=A124)*($H$4:$H$179&gt;H124))+1</f>
        <v>105</v>
      </c>
      <c r="J124" s="21"/>
    </row>
    <row r="125" ht="13.5" customHeight="1" spans="1:10">
      <c r="A125" s="16" t="s">
        <v>57</v>
      </c>
      <c r="B125" s="17" t="s">
        <v>58</v>
      </c>
      <c r="C125" s="17" t="s">
        <v>269</v>
      </c>
      <c r="D125" s="17" t="s">
        <v>270</v>
      </c>
      <c r="E125" s="18">
        <v>71.75</v>
      </c>
      <c r="F125" s="17">
        <f t="array" ref="F125">_xlfn.IFNA(INDEX([1]面试成绩表!$F:$F,MATCH(C125,[1]面试成绩表!$C:$C,0)),"缺考")</f>
        <v>40</v>
      </c>
      <c r="G125" s="19">
        <v>59.17</v>
      </c>
      <c r="H125" s="20">
        <f>ROUND(E125*40%+G125*60%,2)</f>
        <v>64.2</v>
      </c>
      <c r="I125" s="17">
        <f t="array" ref="I125">SUMPRODUCT(($A$4:$A$179=A125)*($H$4:$H$179&gt;H125))+1</f>
        <v>106</v>
      </c>
      <c r="J125" s="21"/>
    </row>
    <row r="126" ht="13.5" customHeight="1" spans="1:10">
      <c r="A126" s="16" t="s">
        <v>57</v>
      </c>
      <c r="B126" s="17" t="s">
        <v>58</v>
      </c>
      <c r="C126" s="17" t="s">
        <v>271</v>
      </c>
      <c r="D126" s="17" t="s">
        <v>272</v>
      </c>
      <c r="E126" s="18">
        <v>62.35</v>
      </c>
      <c r="F126" s="17">
        <f t="array" ref="F126">_xlfn.IFNA(INDEX([1]面试成绩表!$F:$F,MATCH(C126,[1]面试成绩表!$C:$C,0)),"缺考")</f>
        <v>29</v>
      </c>
      <c r="G126" s="19">
        <v>64.17</v>
      </c>
      <c r="H126" s="20">
        <f>ROUND(E126*40%+G126*60%,2)</f>
        <v>63.44</v>
      </c>
      <c r="I126" s="17">
        <f t="array" ref="I126">SUMPRODUCT(($A$4:$A$179=A126)*($H$4:$H$179&gt;H126))+1</f>
        <v>107</v>
      </c>
      <c r="J126" s="21"/>
    </row>
    <row r="127" ht="13.5" customHeight="1" spans="1:10">
      <c r="A127" s="16" t="s">
        <v>57</v>
      </c>
      <c r="B127" s="17" t="s">
        <v>58</v>
      </c>
      <c r="C127" s="17" t="s">
        <v>273</v>
      </c>
      <c r="D127" s="17" t="s">
        <v>274</v>
      </c>
      <c r="E127" s="18">
        <v>66.75</v>
      </c>
      <c r="F127" s="17">
        <f t="array" ref="F127">_xlfn.IFNA(INDEX([1]面试成绩表!$F:$F,MATCH(C127,[1]面试成绩表!$C:$C,0)),"缺考")</f>
        <v>111</v>
      </c>
      <c r="G127" s="19">
        <v>61.17</v>
      </c>
      <c r="H127" s="20">
        <f>ROUND(E127*40%+G127*60%,2)</f>
        <v>63.4</v>
      </c>
      <c r="I127" s="17">
        <f t="array" ref="I127">SUMPRODUCT(($A$4:$A$179=A127)*($H$4:$H$179&gt;H127))+1</f>
        <v>108</v>
      </c>
      <c r="J127" s="21"/>
    </row>
    <row r="128" ht="13.5" customHeight="1" spans="1:10">
      <c r="A128" s="16" t="s">
        <v>57</v>
      </c>
      <c r="B128" s="17" t="s">
        <v>58</v>
      </c>
      <c r="C128" s="17" t="s">
        <v>275</v>
      </c>
      <c r="D128" s="17" t="s">
        <v>276</v>
      </c>
      <c r="E128" s="18">
        <v>63.6</v>
      </c>
      <c r="F128" s="17">
        <f t="array" ref="F128">_xlfn.IFNA(INDEX([1]面试成绩表!$F:$F,MATCH(C128,[1]面试成绩表!$C:$C,0)),"缺考")</f>
        <v>3</v>
      </c>
      <c r="G128" s="19">
        <v>63.16</v>
      </c>
      <c r="H128" s="20">
        <f>ROUND(E128*40%+G128*60%,2)</f>
        <v>63.34</v>
      </c>
      <c r="I128" s="17">
        <f t="array" ref="I128">SUMPRODUCT(($A$4:$A$179=A128)*($H$4:$H$179&gt;H128))+1</f>
        <v>109</v>
      </c>
      <c r="J128" s="21"/>
    </row>
    <row r="129" ht="13.5" customHeight="1" spans="1:10">
      <c r="A129" s="16" t="s">
        <v>57</v>
      </c>
      <c r="B129" s="17" t="s">
        <v>58</v>
      </c>
      <c r="C129" s="17" t="s">
        <v>277</v>
      </c>
      <c r="D129" s="17" t="s">
        <v>278</v>
      </c>
      <c r="E129" s="18">
        <v>63.8</v>
      </c>
      <c r="F129" s="17">
        <f t="array" ref="F129">_xlfn.IFNA(INDEX([1]面试成绩表!$F:$F,MATCH(C129,[1]面试成绩表!$C:$C,0)),"缺考")</f>
        <v>99</v>
      </c>
      <c r="G129" s="19">
        <v>63</v>
      </c>
      <c r="H129" s="20">
        <f>ROUND(E129*40%+G129*60%,2)</f>
        <v>63.32</v>
      </c>
      <c r="I129" s="17">
        <f t="array" ref="I129">SUMPRODUCT(($A$4:$A$179=A129)*($H$4:$H$179&gt;H129))+1</f>
        <v>110</v>
      </c>
      <c r="J129" s="21"/>
    </row>
    <row r="130" ht="13.5" customHeight="1" spans="1:10">
      <c r="A130" s="16" t="s">
        <v>57</v>
      </c>
      <c r="B130" s="17" t="s">
        <v>58</v>
      </c>
      <c r="C130" s="17" t="s">
        <v>279</v>
      </c>
      <c r="D130" s="17" t="s">
        <v>280</v>
      </c>
      <c r="E130" s="18">
        <v>68</v>
      </c>
      <c r="F130" s="17">
        <f t="array" ref="F130">_xlfn.IFNA(INDEX([1]面试成绩表!$F:$F,MATCH(C130,[1]面试成绩表!$C:$C,0)),"缺考")</f>
        <v>8</v>
      </c>
      <c r="G130" s="19">
        <v>59.99</v>
      </c>
      <c r="H130" s="20">
        <f>ROUND(E130*40%+G130*60%,2)</f>
        <v>63.19</v>
      </c>
      <c r="I130" s="17">
        <f t="array" ref="I130">SUMPRODUCT(($A$4:$A$179=A130)*($H$4:$H$179&gt;H130))+1</f>
        <v>111</v>
      </c>
      <c r="J130" s="21"/>
    </row>
    <row r="131" ht="13.5" customHeight="1" spans="1:10">
      <c r="A131" s="16" t="s">
        <v>57</v>
      </c>
      <c r="B131" s="17" t="s">
        <v>58</v>
      </c>
      <c r="C131" s="17" t="s">
        <v>281</v>
      </c>
      <c r="D131" s="17" t="s">
        <v>282</v>
      </c>
      <c r="E131" s="18">
        <v>63.3</v>
      </c>
      <c r="F131" s="17">
        <f t="array" ref="F131">_xlfn.IFNA(INDEX([1]面试成绩表!$F:$F,MATCH(C131,[1]面试成绩表!$C:$C,0)),"缺考")</f>
        <v>101</v>
      </c>
      <c r="G131" s="19">
        <v>63</v>
      </c>
      <c r="H131" s="20">
        <f>ROUND(E131*40%+G131*60%,2)</f>
        <v>63.12</v>
      </c>
      <c r="I131" s="17">
        <f t="array" ref="I131">SUMPRODUCT(($A$4:$A$179=A131)*($H$4:$H$179&gt;H131))+1</f>
        <v>112</v>
      </c>
      <c r="J131" s="21"/>
    </row>
    <row r="132" ht="13.5" customHeight="1" spans="1:10">
      <c r="A132" s="16" t="s">
        <v>57</v>
      </c>
      <c r="B132" s="17" t="s">
        <v>58</v>
      </c>
      <c r="C132" s="17" t="s">
        <v>283</v>
      </c>
      <c r="D132" s="17" t="s">
        <v>284</v>
      </c>
      <c r="E132" s="18">
        <v>63.4</v>
      </c>
      <c r="F132" s="17">
        <f t="array" ref="F132">_xlfn.IFNA(INDEX([1]面试成绩表!$F:$F,MATCH(C132,[1]面试成绩表!$C:$C,0)),"缺考")</f>
        <v>1</v>
      </c>
      <c r="G132" s="19">
        <v>62.34</v>
      </c>
      <c r="H132" s="20">
        <f>ROUND(E132*40%+G132*60%,2)</f>
        <v>62.76</v>
      </c>
      <c r="I132" s="17">
        <f t="array" ref="I132">SUMPRODUCT(($A$4:$A$179=A132)*($H$4:$H$179&gt;H132))+1</f>
        <v>113</v>
      </c>
      <c r="J132" s="21"/>
    </row>
    <row r="133" ht="13.5" customHeight="1" spans="1:10">
      <c r="A133" s="16" t="s">
        <v>57</v>
      </c>
      <c r="B133" s="17" t="s">
        <v>58</v>
      </c>
      <c r="C133" s="17" t="s">
        <v>285</v>
      </c>
      <c r="D133" s="17" t="s">
        <v>286</v>
      </c>
      <c r="E133" s="18">
        <v>64.35</v>
      </c>
      <c r="F133" s="17">
        <f t="array" ref="F133">_xlfn.IFNA(INDEX([1]面试成绩表!$F:$F,MATCH(C133,[1]面试成绩表!$C:$C,0)),"缺考")</f>
        <v>103</v>
      </c>
      <c r="G133" s="19">
        <v>61.67</v>
      </c>
      <c r="H133" s="20">
        <f>ROUND(E133*40%+G133*60%,2)</f>
        <v>62.74</v>
      </c>
      <c r="I133" s="17">
        <f t="array" ref="I133">SUMPRODUCT(($A$4:$A$179=A133)*($H$4:$H$179&gt;H133))+1</f>
        <v>114</v>
      </c>
      <c r="J133" s="21"/>
    </row>
    <row r="134" ht="13.5" customHeight="1" spans="1:10">
      <c r="A134" s="16" t="s">
        <v>57</v>
      </c>
      <c r="B134" s="17" t="s">
        <v>58</v>
      </c>
      <c r="C134" s="17" t="s">
        <v>287</v>
      </c>
      <c r="D134" s="17" t="s">
        <v>288</v>
      </c>
      <c r="E134" s="18">
        <v>62.9</v>
      </c>
      <c r="F134" s="17">
        <f t="array" ref="F134">_xlfn.IFNA(INDEX([1]面试成绩表!$F:$F,MATCH(C134,[1]面试成绩表!$C:$C,0)),"缺考")</f>
        <v>32</v>
      </c>
      <c r="G134" s="19">
        <v>60.66</v>
      </c>
      <c r="H134" s="20">
        <f>ROUND(E134*40%+G134*60%,2)</f>
        <v>61.56</v>
      </c>
      <c r="I134" s="17">
        <f t="array" ref="I134">SUMPRODUCT(($A$4:$A$179=A134)*($H$4:$H$179&gt;H134))+1</f>
        <v>115</v>
      </c>
      <c r="J134" s="21"/>
    </row>
    <row r="135" ht="13.5" customHeight="1" spans="1:10">
      <c r="A135" s="16" t="s">
        <v>57</v>
      </c>
      <c r="B135" s="17" t="s">
        <v>58</v>
      </c>
      <c r="C135" s="17" t="s">
        <v>289</v>
      </c>
      <c r="D135" s="17" t="s">
        <v>290</v>
      </c>
      <c r="E135" s="18">
        <v>63.1</v>
      </c>
      <c r="F135" s="17">
        <f t="array" ref="F135">_xlfn.IFNA(INDEX([1]面试成绩表!$F:$F,MATCH(C135,[1]面试成绩表!$C:$C,0)),"缺考")</f>
        <v>2</v>
      </c>
      <c r="G135" s="19">
        <v>58.33</v>
      </c>
      <c r="H135" s="20">
        <f>ROUND(E135*40%+G135*60%,2)</f>
        <v>60.24</v>
      </c>
      <c r="I135" s="17">
        <f t="array" ref="I135">SUMPRODUCT(($A$4:$A$179=A135)*($H$4:$H$179&gt;H135))+1</f>
        <v>116</v>
      </c>
      <c r="J135" s="21"/>
    </row>
    <row r="136" ht="13.5" customHeight="1" spans="1:10">
      <c r="A136" s="16" t="s">
        <v>57</v>
      </c>
      <c r="B136" s="17" t="s">
        <v>58</v>
      </c>
      <c r="C136" s="17" t="s">
        <v>291</v>
      </c>
      <c r="D136" s="17" t="s">
        <v>292</v>
      </c>
      <c r="E136" s="18">
        <v>72.9</v>
      </c>
      <c r="F136" s="17">
        <f t="array" ref="F136">_xlfn.IFNA(INDEX([1]面试成绩表!$F:$F,MATCH(C136,[1]面试成绩表!$C:$C,0)),"缺考")</f>
        <v>37</v>
      </c>
      <c r="G136" s="19">
        <v>51.34</v>
      </c>
      <c r="H136" s="20">
        <f>ROUND(E136*40%+G136*60%,2)</f>
        <v>59.96</v>
      </c>
      <c r="I136" s="17">
        <f t="array" ref="I136">SUMPRODUCT(($A$4:$A$179=A136)*($H$4:$H$179&gt;H136))+1</f>
        <v>117</v>
      </c>
      <c r="J136" s="21"/>
    </row>
    <row r="137" ht="13.5" customHeight="1" spans="1:10">
      <c r="A137" s="16" t="s">
        <v>57</v>
      </c>
      <c r="B137" s="17" t="s">
        <v>58</v>
      </c>
      <c r="C137" s="17" t="s">
        <v>293</v>
      </c>
      <c r="D137" s="17" t="s">
        <v>294</v>
      </c>
      <c r="E137" s="18">
        <v>62.65</v>
      </c>
      <c r="F137" s="17">
        <f t="array" ref="F137">_xlfn.IFNA(INDEX([1]面试成绩表!$F:$F,MATCH(C137,[1]面试成绩表!$C:$C,0)),"缺考")</f>
        <v>35</v>
      </c>
      <c r="G137" s="19">
        <v>56.33</v>
      </c>
      <c r="H137" s="20">
        <f>ROUND(E137*40%+G137*60%,2)</f>
        <v>58.86</v>
      </c>
      <c r="I137" s="17">
        <f t="array" ref="I137">SUMPRODUCT(($A$4:$A$179=A137)*($H$4:$H$179&gt;H137))+1</f>
        <v>118</v>
      </c>
      <c r="J137" s="21"/>
    </row>
    <row r="138" ht="13.5" customHeight="1" spans="1:10">
      <c r="A138" s="16" t="s">
        <v>57</v>
      </c>
      <c r="B138" s="17" t="s">
        <v>58</v>
      </c>
      <c r="C138" s="17" t="s">
        <v>295</v>
      </c>
      <c r="D138" s="17" t="s">
        <v>296</v>
      </c>
      <c r="E138" s="18">
        <v>64.95</v>
      </c>
      <c r="F138" s="17">
        <f t="array" ref="F138">_xlfn.IFNA(INDEX([1]面试成绩表!$F:$F,MATCH(C138,[1]面试成绩表!$C:$C,0)),"缺考")</f>
        <v>31</v>
      </c>
      <c r="G138" s="19">
        <v>44.17</v>
      </c>
      <c r="H138" s="20">
        <f>ROUND(E138*40%+G138*60%,2)</f>
        <v>52.48</v>
      </c>
      <c r="I138" s="17">
        <f t="array" ref="I138">SUMPRODUCT(($A$4:$A$179=A138)*($H$4:$H$179&gt;H138))+1</f>
        <v>119</v>
      </c>
      <c r="J138" s="21"/>
    </row>
    <row r="139" ht="13.5" customHeight="1" spans="1:10">
      <c r="A139" s="16" t="s">
        <v>57</v>
      </c>
      <c r="B139" s="17" t="s">
        <v>58</v>
      </c>
      <c r="C139" s="17" t="s">
        <v>297</v>
      </c>
      <c r="D139" s="17" t="s">
        <v>298</v>
      </c>
      <c r="E139" s="18">
        <v>69.75</v>
      </c>
      <c r="F139" s="17" t="str">
        <f t="array" ref="F139">_xlfn.IFNA(INDEX([1]面试成绩表!$F:$F,MATCH(C139,[1]面试成绩表!$C:$C,0)),"缺考")</f>
        <v>缺考</v>
      </c>
      <c r="G139" s="19">
        <v>0</v>
      </c>
      <c r="H139" s="20">
        <f>ROUND(E139*40%+G139*60%,2)</f>
        <v>27.9</v>
      </c>
      <c r="I139" s="17">
        <f t="array" ref="I139">SUMPRODUCT(($A$4:$A$179=A139)*($H$4:$H$179&gt;H139))+1</f>
        <v>120</v>
      </c>
      <c r="J139" s="21"/>
    </row>
    <row r="140" ht="13.5" customHeight="1" spans="1:10">
      <c r="A140" s="16" t="s">
        <v>57</v>
      </c>
      <c r="B140" s="17" t="s">
        <v>58</v>
      </c>
      <c r="C140" s="17" t="s">
        <v>299</v>
      </c>
      <c r="D140" s="17" t="s">
        <v>300</v>
      </c>
      <c r="E140" s="18">
        <v>67.25</v>
      </c>
      <c r="F140" s="17" t="str">
        <f t="array" ref="F140">_xlfn.IFNA(INDEX([1]面试成绩表!$F:$F,MATCH(C140,[1]面试成绩表!$C:$C,0)),"缺考")</f>
        <v>缺考</v>
      </c>
      <c r="G140" s="19">
        <v>0</v>
      </c>
      <c r="H140" s="20">
        <f>ROUND(E140*40%+G140*60%,2)</f>
        <v>26.9</v>
      </c>
      <c r="I140" s="17">
        <f t="array" ref="I140">SUMPRODUCT(($A$4:$A$179=A140)*($H$4:$H$179&gt;H140))+1</f>
        <v>121</v>
      </c>
      <c r="J140" s="21"/>
    </row>
    <row r="141" ht="13.5" customHeight="1" spans="1:10">
      <c r="A141" s="16" t="s">
        <v>57</v>
      </c>
      <c r="B141" s="17" t="s">
        <v>58</v>
      </c>
      <c r="C141" s="17" t="s">
        <v>301</v>
      </c>
      <c r="D141" s="17" t="s">
        <v>302</v>
      </c>
      <c r="E141" s="18">
        <v>66.5</v>
      </c>
      <c r="F141" s="17" t="str">
        <f t="array" ref="F141">_xlfn.IFNA(INDEX([1]面试成绩表!$F:$F,MATCH(C141,[1]面试成绩表!$C:$C,0)),"缺考")</f>
        <v>缺考</v>
      </c>
      <c r="G141" s="19">
        <v>0</v>
      </c>
      <c r="H141" s="20">
        <f>ROUND(E141*40%+G141*60%,2)</f>
        <v>26.6</v>
      </c>
      <c r="I141" s="17">
        <f t="array" ref="I141">SUMPRODUCT(($A$4:$A$179=A141)*($H$4:$H$179&gt;H141))+1</f>
        <v>122</v>
      </c>
      <c r="J141" s="21"/>
    </row>
    <row r="142" ht="13.5" customHeight="1" spans="1:10">
      <c r="A142" s="16" t="s">
        <v>57</v>
      </c>
      <c r="B142" s="17" t="s">
        <v>58</v>
      </c>
      <c r="C142" s="17" t="s">
        <v>303</v>
      </c>
      <c r="D142" s="17" t="s">
        <v>304</v>
      </c>
      <c r="E142" s="18">
        <v>65.9</v>
      </c>
      <c r="F142" s="17" t="str">
        <f t="array" ref="F142">_xlfn.IFNA(INDEX([1]面试成绩表!$F:$F,MATCH(C142,[1]面试成绩表!$C:$C,0)),"缺考")</f>
        <v>缺考</v>
      </c>
      <c r="G142" s="19">
        <v>0</v>
      </c>
      <c r="H142" s="20">
        <f>ROUND(E142*40%+G142*60%,2)</f>
        <v>26.36</v>
      </c>
      <c r="I142" s="17">
        <f t="array" ref="I142">SUMPRODUCT(($A$4:$A$179=A142)*($H$4:$H$179&gt;H142))+1</f>
        <v>123</v>
      </c>
      <c r="J142" s="21"/>
    </row>
    <row r="143" ht="13.5" customHeight="1" spans="1:10">
      <c r="A143" s="16" t="s">
        <v>57</v>
      </c>
      <c r="B143" s="17" t="s">
        <v>58</v>
      </c>
      <c r="C143" s="17" t="s">
        <v>305</v>
      </c>
      <c r="D143" s="17" t="s">
        <v>306</v>
      </c>
      <c r="E143" s="18">
        <v>63.3</v>
      </c>
      <c r="F143" s="17" t="str">
        <f t="array" ref="F143">_xlfn.IFNA(INDEX([1]面试成绩表!$F:$F,MATCH(C143,[1]面试成绩表!$C:$C,0)),"缺考")</f>
        <v>缺考</v>
      </c>
      <c r="G143" s="19">
        <v>0</v>
      </c>
      <c r="H143" s="20">
        <f>ROUND(E143*40%+G143*60%,2)</f>
        <v>25.32</v>
      </c>
      <c r="I143" s="17">
        <f t="array" ref="I143">SUMPRODUCT(($A$4:$A$179=A143)*($H$4:$H$179&gt;H143))+1</f>
        <v>124</v>
      </c>
      <c r="J143" s="21"/>
    </row>
    <row r="144" ht="13.5" customHeight="1" spans="1:10">
      <c r="A144" s="16" t="s">
        <v>57</v>
      </c>
      <c r="B144" s="17" t="s">
        <v>58</v>
      </c>
      <c r="C144" s="17" t="s">
        <v>307</v>
      </c>
      <c r="D144" s="17" t="s">
        <v>308</v>
      </c>
      <c r="E144" s="18">
        <v>62.45</v>
      </c>
      <c r="F144" s="17">
        <f t="array" ref="F144">_xlfn.IFNA(INDEX([1]面试成绩表!$F:$F,MATCH(C144,[1]面试成绩表!$C:$C,0)),"缺考")</f>
        <v>94</v>
      </c>
      <c r="G144" s="19">
        <v>0</v>
      </c>
      <c r="H144" s="20">
        <f>ROUND(E144*40%+G144*60%,2)</f>
        <v>24.98</v>
      </c>
      <c r="I144" s="17">
        <f t="array" ref="I144">SUMPRODUCT(($A$4:$A$179=A144)*($H$4:$H$179&gt;H144))+1</f>
        <v>125</v>
      </c>
      <c r="J144" s="21"/>
    </row>
    <row r="145" ht="13.5" customHeight="1" spans="1:10">
      <c r="A145" s="16" t="s">
        <v>309</v>
      </c>
      <c r="B145" s="17" t="s">
        <v>310</v>
      </c>
      <c r="C145" s="17" t="s">
        <v>311</v>
      </c>
      <c r="D145" s="17" t="s">
        <v>312</v>
      </c>
      <c r="E145" s="18">
        <v>76.15</v>
      </c>
      <c r="F145" s="17" t="str">
        <f t="array" ref="F145">_xlfn.IFNA(INDEX([1]面试成绩表!$F:$F,MATCH(C145,[1]面试成绩表!$C:$C,0)),"缺考")</f>
        <v>K15</v>
      </c>
      <c r="G145" s="19">
        <v>80.5</v>
      </c>
      <c r="H145" s="20">
        <f>ROUND(E145*40%+G145*60%,2)</f>
        <v>78.76</v>
      </c>
      <c r="I145" s="17">
        <f t="array" ref="I145">SUMPRODUCT(($A$4:$A$179=A145)*($H$4:$H$179&gt;H145))+1</f>
        <v>1</v>
      </c>
      <c r="J145" s="21" t="s">
        <v>16</v>
      </c>
    </row>
    <row r="146" ht="13.5" customHeight="1" spans="1:10">
      <c r="A146" s="16" t="s">
        <v>309</v>
      </c>
      <c r="B146" s="17" t="s">
        <v>310</v>
      </c>
      <c r="C146" s="17" t="s">
        <v>313</v>
      </c>
      <c r="D146" s="17" t="s">
        <v>314</v>
      </c>
      <c r="E146" s="18">
        <v>74.25</v>
      </c>
      <c r="F146" s="17" t="str">
        <f t="array" ref="F146">_xlfn.IFNA(INDEX([1]面试成绩表!$F:$F,MATCH(C146,[1]面试成绩表!$C:$C,0)),"缺考")</f>
        <v>K9</v>
      </c>
      <c r="G146" s="19">
        <v>80.3</v>
      </c>
      <c r="H146" s="20">
        <f>ROUND(E146*40%+G146*60%,2)</f>
        <v>77.88</v>
      </c>
      <c r="I146" s="17">
        <f t="array" ref="I146">SUMPRODUCT(($A$4:$A$179=A146)*($H$4:$H$179&gt;H146))+1</f>
        <v>2</v>
      </c>
      <c r="J146" s="21" t="s">
        <v>16</v>
      </c>
    </row>
    <row r="147" ht="13.5" customHeight="1" spans="1:10">
      <c r="A147" s="16" t="s">
        <v>309</v>
      </c>
      <c r="B147" s="17" t="s">
        <v>310</v>
      </c>
      <c r="C147" s="17" t="s">
        <v>315</v>
      </c>
      <c r="D147" s="17" t="s">
        <v>316</v>
      </c>
      <c r="E147" s="18">
        <v>70.15</v>
      </c>
      <c r="F147" s="17" t="str">
        <f t="array" ref="F147">_xlfn.IFNA(INDEX([1]面试成绩表!$F:$F,MATCH(C147,[1]面试成绩表!$C:$C,0)),"缺考")</f>
        <v>K13</v>
      </c>
      <c r="G147" s="19">
        <v>82.9</v>
      </c>
      <c r="H147" s="20">
        <f>ROUND(E147*40%+G147*60%,2)</f>
        <v>77.8</v>
      </c>
      <c r="I147" s="17">
        <f t="array" ref="I147">SUMPRODUCT(($A$4:$A$179=A147)*($H$4:$H$179&gt;H147))+1</f>
        <v>3</v>
      </c>
      <c r="J147" s="21" t="s">
        <v>16</v>
      </c>
    </row>
    <row r="148" ht="13.5" customHeight="1" spans="1:10">
      <c r="A148" s="16" t="s">
        <v>309</v>
      </c>
      <c r="B148" s="17" t="s">
        <v>310</v>
      </c>
      <c r="C148" s="17" t="s">
        <v>317</v>
      </c>
      <c r="D148" s="17" t="s">
        <v>318</v>
      </c>
      <c r="E148" s="18">
        <v>75.15</v>
      </c>
      <c r="F148" s="17" t="str">
        <f t="array" ref="F148">_xlfn.IFNA(INDEX([1]面试成绩表!$F:$F,MATCH(C148,[1]面试成绩表!$C:$C,0)),"缺考")</f>
        <v>K4</v>
      </c>
      <c r="G148" s="19">
        <v>78.7</v>
      </c>
      <c r="H148" s="20">
        <f>ROUND(E148*40%+G148*60%,2)</f>
        <v>77.28</v>
      </c>
      <c r="I148" s="17">
        <f t="array" ref="I148">SUMPRODUCT(($A$4:$A$179=A148)*($H$4:$H$179&gt;H148))+1</f>
        <v>4</v>
      </c>
      <c r="J148" s="21" t="s">
        <v>16</v>
      </c>
    </row>
    <row r="149" ht="13.5" customHeight="1" spans="1:10">
      <c r="A149" s="16" t="s">
        <v>309</v>
      </c>
      <c r="B149" s="17" t="s">
        <v>310</v>
      </c>
      <c r="C149" s="17" t="s">
        <v>319</v>
      </c>
      <c r="D149" s="17" t="s">
        <v>320</v>
      </c>
      <c r="E149" s="18">
        <v>72.15</v>
      </c>
      <c r="F149" s="17" t="str" cm="1">
        <f t="array" ref="F149">_xlfn.IFNA(INDEX([1]面试成绩表!$F:$F,MATCH(C149,[1]面试成绩表!$C:$C,0)),"缺考")</f>
        <v>K10</v>
      </c>
      <c r="G149" s="19">
        <v>80.2</v>
      </c>
      <c r="H149" s="20">
        <f>ROUND(E149*40%+G149*60%,2)</f>
        <v>76.98</v>
      </c>
      <c r="I149" s="17" cm="1">
        <f t="array" ref="I149">SUMPRODUCT(($A$4:$A$179=A149)*($H$4:$H$179&gt;H149))+1</f>
        <v>5</v>
      </c>
      <c r="J149" s="21" t="s">
        <v>16</v>
      </c>
    </row>
    <row r="150" ht="13.5" customHeight="1" spans="1:10">
      <c r="A150" s="16" t="s">
        <v>309</v>
      </c>
      <c r="B150" s="17" t="s">
        <v>310</v>
      </c>
      <c r="C150" s="17" t="s">
        <v>321</v>
      </c>
      <c r="D150" s="17" t="s">
        <v>322</v>
      </c>
      <c r="E150" s="18">
        <v>69.8</v>
      </c>
      <c r="F150" s="17" t="str">
        <f t="array" ref="F150">_xlfn.IFNA(INDEX([1]面试成绩表!$F:$F,MATCH(C150,[1]面试成绩表!$C:$C,0)),"缺考")</f>
        <v>K5</v>
      </c>
      <c r="G150" s="19">
        <v>80.7</v>
      </c>
      <c r="H150" s="20">
        <f>ROUND(E150*40%+G150*60%,2)</f>
        <v>76.34</v>
      </c>
      <c r="I150" s="17">
        <f t="array" ref="I150">SUMPRODUCT(($A$4:$A$179=A150)*($H$4:$H$179&gt;H150))+1</f>
        <v>6</v>
      </c>
      <c r="J150" s="21" t="s">
        <v>16</v>
      </c>
    </row>
    <row r="151" ht="13.5" customHeight="1" spans="1:10">
      <c r="A151" s="16" t="s">
        <v>309</v>
      </c>
      <c r="B151" s="17" t="s">
        <v>310</v>
      </c>
      <c r="C151" s="17" t="s">
        <v>323</v>
      </c>
      <c r="D151" s="17" t="s">
        <v>324</v>
      </c>
      <c r="E151" s="18">
        <v>70</v>
      </c>
      <c r="F151" s="17" t="str" cm="1">
        <f t="array" ref="F151">_xlfn.IFNA(INDEX([1]面试成绩表!$F:$F,MATCH(C151,[1]面试成绩表!$C:$C,0)),"缺考")</f>
        <v>K2</v>
      </c>
      <c r="G151" s="19">
        <v>80.2</v>
      </c>
      <c r="H151" s="20">
        <f>ROUND(E151*40%+G151*60%,2)</f>
        <v>76.12</v>
      </c>
      <c r="I151" s="17" cm="1">
        <f t="array" ref="I151">SUMPRODUCT(($A$4:$A$179=A151)*($H$4:$H$179&gt;H151))+1</f>
        <v>7</v>
      </c>
      <c r="J151" s="21" t="s">
        <v>16</v>
      </c>
    </row>
    <row r="152" ht="13.5" customHeight="1" spans="1:10">
      <c r="A152" s="16" t="s">
        <v>309</v>
      </c>
      <c r="B152" s="17" t="s">
        <v>310</v>
      </c>
      <c r="C152" s="17" t="s">
        <v>325</v>
      </c>
      <c r="D152" s="17" t="s">
        <v>326</v>
      </c>
      <c r="E152" s="18">
        <v>66.95</v>
      </c>
      <c r="F152" s="17" t="str">
        <f t="array" ref="F152">_xlfn.IFNA(INDEX([1]面试成绩表!$F:$F,MATCH(C152,[1]面试成绩表!$C:$C,0)),"缺考")</f>
        <v>K14</v>
      </c>
      <c r="G152" s="19">
        <v>80</v>
      </c>
      <c r="H152" s="20">
        <f>ROUND(E152*40%+G152*60%,2)</f>
        <v>74.78</v>
      </c>
      <c r="I152" s="17">
        <f t="array" ref="I152">SUMPRODUCT(($A$4:$A$179=A152)*($H$4:$H$179&gt;H152))+1</f>
        <v>8</v>
      </c>
      <c r="J152" s="21" t="s">
        <v>16</v>
      </c>
    </row>
    <row r="153" ht="13.5" customHeight="1" spans="1:10">
      <c r="A153" s="16" t="s">
        <v>309</v>
      </c>
      <c r="B153" s="17" t="s">
        <v>310</v>
      </c>
      <c r="C153" s="17" t="s">
        <v>327</v>
      </c>
      <c r="D153" s="17" t="s">
        <v>328</v>
      </c>
      <c r="E153" s="18">
        <v>77</v>
      </c>
      <c r="F153" s="17" t="str">
        <f t="array" ref="F153">_xlfn.IFNA(INDEX([1]面试成绩表!$F:$F,MATCH(C153,[1]面试成绩表!$C:$C,0)),"缺考")</f>
        <v>K12</v>
      </c>
      <c r="G153" s="19">
        <v>70.5</v>
      </c>
      <c r="H153" s="20">
        <f>ROUND(E153*40%+G153*60%,2)</f>
        <v>73.1</v>
      </c>
      <c r="I153" s="17">
        <f t="array" ref="I153">SUMPRODUCT(($A$4:$A$179=A153)*($H$4:$H$179&gt;H153))+1</f>
        <v>9</v>
      </c>
      <c r="J153" s="21" t="s">
        <v>16</v>
      </c>
    </row>
    <row r="154" ht="13.5" customHeight="1" spans="1:10">
      <c r="A154" s="16" t="s">
        <v>309</v>
      </c>
      <c r="B154" s="17" t="s">
        <v>310</v>
      </c>
      <c r="C154" s="17" t="s">
        <v>329</v>
      </c>
      <c r="D154" s="17" t="s">
        <v>330</v>
      </c>
      <c r="E154" s="18">
        <v>67.4</v>
      </c>
      <c r="F154" s="17" t="str" cm="1">
        <f t="array" ref="F154">_xlfn.IFNA(INDEX([1]面试成绩表!$F:$F,MATCH(C154,[1]面试成绩表!$C:$C,0)),"缺考")</f>
        <v>K7</v>
      </c>
      <c r="G154" s="19">
        <v>66.2</v>
      </c>
      <c r="H154" s="20">
        <f>ROUND(E154*40%+G154*60%,2)</f>
        <v>66.68</v>
      </c>
      <c r="I154" s="17" cm="1">
        <f t="array" ref="I154">SUMPRODUCT(($A$4:$A$179=A154)*($H$4:$H$179&gt;H154))+1</f>
        <v>10</v>
      </c>
      <c r="J154" s="21"/>
    </row>
    <row r="155" ht="13.5" customHeight="1" spans="1:10">
      <c r="A155" s="16" t="s">
        <v>309</v>
      </c>
      <c r="B155" s="17" t="s">
        <v>310</v>
      </c>
      <c r="C155" s="17" t="s">
        <v>331</v>
      </c>
      <c r="D155" s="17" t="s">
        <v>332</v>
      </c>
      <c r="E155" s="18">
        <v>68.95</v>
      </c>
      <c r="F155" s="17" t="str">
        <f t="array" ref="F155">_xlfn.IFNA(INDEX([1]面试成绩表!$F:$F,MATCH(C155,[1]面试成绩表!$C:$C,0)),"缺考")</f>
        <v>K8</v>
      </c>
      <c r="G155" s="19">
        <v>64.2</v>
      </c>
      <c r="H155" s="20">
        <f>ROUND(E155*40%+G155*60%,2)</f>
        <v>66.1</v>
      </c>
      <c r="I155" s="17">
        <f t="array" ref="I155">SUMPRODUCT(($A$4:$A$179=A155)*($H$4:$H$179&gt;H155))+1</f>
        <v>11</v>
      </c>
      <c r="J155" s="21"/>
    </row>
    <row r="156" ht="13.5" customHeight="1" spans="1:10">
      <c r="A156" s="16" t="s">
        <v>309</v>
      </c>
      <c r="B156" s="17" t="s">
        <v>310</v>
      </c>
      <c r="C156" s="17" t="s">
        <v>333</v>
      </c>
      <c r="D156" s="17" t="s">
        <v>334</v>
      </c>
      <c r="E156" s="18">
        <v>63.2</v>
      </c>
      <c r="F156" s="17" t="str">
        <f t="array" ref="F156">_xlfn.IFNA(INDEX([1]面试成绩表!$F:$F,MATCH(C156,[1]面试成绩表!$C:$C,0)),"缺考")</f>
        <v>K16</v>
      </c>
      <c r="G156" s="19">
        <v>66.8</v>
      </c>
      <c r="H156" s="20">
        <f>ROUND(E156*40%+G156*60%,2)</f>
        <v>65.36</v>
      </c>
      <c r="I156" s="17">
        <f t="array" ref="I156">SUMPRODUCT(($A$4:$A$179=A156)*($H$4:$H$179&gt;H156))+1</f>
        <v>12</v>
      </c>
      <c r="J156" s="21"/>
    </row>
    <row r="157" ht="13.5" customHeight="1" spans="1:10">
      <c r="A157" s="16" t="s">
        <v>309</v>
      </c>
      <c r="B157" s="17" t="s">
        <v>310</v>
      </c>
      <c r="C157" s="17" t="s">
        <v>335</v>
      </c>
      <c r="D157" s="17" t="s">
        <v>336</v>
      </c>
      <c r="E157" s="18">
        <v>60.65</v>
      </c>
      <c r="F157" s="17" t="str">
        <f t="array" ref="F157">_xlfn.IFNA(INDEX([1]面试成绩表!$F:$F,MATCH(C157,[1]面试成绩表!$C:$C,0)),"缺考")</f>
        <v>K11</v>
      </c>
      <c r="G157" s="19">
        <v>67.6</v>
      </c>
      <c r="H157" s="20">
        <f>ROUND(E157*40%+G157*60%,2)</f>
        <v>64.82</v>
      </c>
      <c r="I157" s="17">
        <f t="array" ref="I157">SUMPRODUCT(($A$4:$A$179=A157)*($H$4:$H$179&gt;H157))+1</f>
        <v>13</v>
      </c>
      <c r="J157" s="21"/>
    </row>
    <row r="158" ht="13.5" customHeight="1" spans="1:10">
      <c r="A158" s="16" t="s">
        <v>309</v>
      </c>
      <c r="B158" s="17" t="s">
        <v>310</v>
      </c>
      <c r="C158" s="17" t="s">
        <v>337</v>
      </c>
      <c r="D158" s="17" t="s">
        <v>338</v>
      </c>
      <c r="E158" s="18">
        <v>60.45</v>
      </c>
      <c r="F158" s="17" t="str">
        <f t="array" ref="F158">_xlfn.IFNA(INDEX([1]面试成绩表!$F:$F,MATCH(C158,[1]面试成绩表!$C:$C,0)),"缺考")</f>
        <v>K1</v>
      </c>
      <c r="G158" s="19">
        <v>66.5</v>
      </c>
      <c r="H158" s="20">
        <f>ROUND(E158*40%+G158*60%,2)</f>
        <v>64.08</v>
      </c>
      <c r="I158" s="17">
        <f t="array" ref="I158">SUMPRODUCT(($A$4:$A$179=A158)*($H$4:$H$179&gt;H158))+1</f>
        <v>14</v>
      </c>
      <c r="J158" s="21"/>
    </row>
    <row r="159" ht="13.5" customHeight="1" spans="1:10">
      <c r="A159" s="16" t="s">
        <v>309</v>
      </c>
      <c r="B159" s="17" t="s">
        <v>310</v>
      </c>
      <c r="C159" s="17" t="s">
        <v>339</v>
      </c>
      <c r="D159" s="17" t="s">
        <v>340</v>
      </c>
      <c r="E159" s="18">
        <v>64.45</v>
      </c>
      <c r="F159" s="17" t="str">
        <f t="array" ref="F159">_xlfn.IFNA(INDEX([1]面试成绩表!$F:$F,MATCH(C159,[1]面试成绩表!$C:$C,0)),"缺考")</f>
        <v>K3</v>
      </c>
      <c r="G159" s="19">
        <v>62.7</v>
      </c>
      <c r="H159" s="20">
        <f>ROUND(E159*40%+G159*60%,2)</f>
        <v>63.4</v>
      </c>
      <c r="I159" s="17">
        <f t="array" ref="I159">SUMPRODUCT(($A$4:$A$179=A159)*($H$4:$H$179&gt;H159))+1</f>
        <v>15</v>
      </c>
      <c r="J159" s="21"/>
    </row>
    <row r="160" ht="13.5" customHeight="1" spans="1:10">
      <c r="A160" s="16" t="s">
        <v>309</v>
      </c>
      <c r="B160" s="17" t="s">
        <v>310</v>
      </c>
      <c r="C160" s="17" t="s">
        <v>341</v>
      </c>
      <c r="D160" s="17" t="s">
        <v>342</v>
      </c>
      <c r="E160" s="18">
        <v>60.45</v>
      </c>
      <c r="F160" s="17" t="str" cm="1">
        <f t="array" ref="F160">_xlfn.IFNA(INDEX([1]面试成绩表!$F:$F,MATCH(C160,[1]面试成绩表!$C:$C,0)),"缺考")</f>
        <v>K6</v>
      </c>
      <c r="G160" s="19">
        <v>63.1</v>
      </c>
      <c r="H160" s="20">
        <f>ROUND(E160*40%+G160*60%,2)</f>
        <v>62.04</v>
      </c>
      <c r="I160" s="17" cm="1">
        <f t="array" ref="I160">SUMPRODUCT(($A$4:$A$179=A160)*($H$4:$H$179&gt;H160))+1</f>
        <v>16</v>
      </c>
      <c r="J160" s="21"/>
    </row>
    <row r="161" ht="13.5" customHeight="1" spans="1:10">
      <c r="A161" s="16" t="s">
        <v>343</v>
      </c>
      <c r="B161" s="17" t="s">
        <v>344</v>
      </c>
      <c r="C161" s="17" t="s">
        <v>345</v>
      </c>
      <c r="D161" s="17" t="s">
        <v>346</v>
      </c>
      <c r="E161" s="18">
        <v>66.05</v>
      </c>
      <c r="F161" s="17" t="str">
        <f t="array" ref="F161">_xlfn.IFNA(INDEX([1]面试成绩表!$F:$F,MATCH(C161,[1]面试成绩表!$C:$C,0)),"缺考")</f>
        <v>G3</v>
      </c>
      <c r="G161" s="19">
        <v>81.8</v>
      </c>
      <c r="H161" s="20">
        <f>ROUND(E161*40%+G161*60%,2)</f>
        <v>75.5</v>
      </c>
      <c r="I161" s="17">
        <f t="array" ref="I161">SUMPRODUCT(($A$4:$A$179=A161)*($H$4:$H$179&gt;H161))+1</f>
        <v>1</v>
      </c>
      <c r="J161" s="21" t="s">
        <v>16</v>
      </c>
    </row>
    <row r="162" ht="13.5" customHeight="1" spans="1:10">
      <c r="A162" s="16" t="s">
        <v>343</v>
      </c>
      <c r="B162" s="17" t="s">
        <v>344</v>
      </c>
      <c r="C162" s="17" t="s">
        <v>347</v>
      </c>
      <c r="D162" s="17" t="s">
        <v>348</v>
      </c>
      <c r="E162" s="18">
        <v>66.7</v>
      </c>
      <c r="F162" s="17" t="str">
        <f t="array" ref="F162">_xlfn.IFNA(INDEX([1]面试成绩表!$F:$F,MATCH(C162,[1]面试成绩表!$C:$C,0)),"缺考")</f>
        <v>G2</v>
      </c>
      <c r="G162" s="19">
        <v>63.9</v>
      </c>
      <c r="H162" s="20">
        <f>ROUND(E162*40%+G162*60%,2)</f>
        <v>65.02</v>
      </c>
      <c r="I162" s="17">
        <f t="array" ref="I162">SUMPRODUCT(($A$4:$A$179=A162)*($H$4:$H$179&gt;H162))+1</f>
        <v>2</v>
      </c>
      <c r="J162" s="21"/>
    </row>
    <row r="163" ht="13.5" customHeight="1" spans="1:10">
      <c r="A163" s="16" t="s">
        <v>343</v>
      </c>
      <c r="B163" s="17" t="s">
        <v>344</v>
      </c>
      <c r="C163" s="17" t="s">
        <v>349</v>
      </c>
      <c r="D163" s="17" t="s">
        <v>350</v>
      </c>
      <c r="E163" s="18">
        <v>65.25</v>
      </c>
      <c r="F163" s="17" t="str" cm="1">
        <f t="array" ref="F163">_xlfn.IFNA(INDEX([1]面试成绩表!$F:$F,MATCH(C163,[1]面试成绩表!$C:$C,0)),"缺考")</f>
        <v>G1</v>
      </c>
      <c r="G163" s="19">
        <v>64.8</v>
      </c>
      <c r="H163" s="20">
        <f>ROUND(E163*40%+G163*60%,2)</f>
        <v>64.98</v>
      </c>
      <c r="I163" s="17" cm="1">
        <f t="array" ref="I163">SUMPRODUCT(($A$4:$A$179=A163)*($H$4:$H$179&gt;H163))+1</f>
        <v>3</v>
      </c>
      <c r="J163" s="21"/>
    </row>
    <row r="164" ht="13.5" customHeight="1" spans="1:10">
      <c r="A164" s="16" t="s">
        <v>351</v>
      </c>
      <c r="B164" s="17" t="s">
        <v>352</v>
      </c>
      <c r="C164" s="17" t="s">
        <v>353</v>
      </c>
      <c r="D164" s="17" t="s">
        <v>354</v>
      </c>
      <c r="E164" s="18">
        <v>61.6</v>
      </c>
      <c r="F164" s="17" t="str" cm="1">
        <f t="array" ref="F164">_xlfn.IFNA(INDEX([1]面试成绩表!$F:$F,MATCH(C164,[1]面试成绩表!$C:$C,0)),"缺考")</f>
        <v>H1</v>
      </c>
      <c r="G164" s="19">
        <v>66.8</v>
      </c>
      <c r="H164" s="20">
        <f>ROUND(E164*40%+G164*60%,2)</f>
        <v>64.72</v>
      </c>
      <c r="I164" s="17" cm="1">
        <f t="array" ref="I164">SUMPRODUCT(($A$4:$A$179=A164)*($H$4:$H$179&gt;H164))+1</f>
        <v>1</v>
      </c>
      <c r="J164" s="21" t="s">
        <v>16</v>
      </c>
    </row>
    <row r="165" ht="13.5" customHeight="1" spans="1:10">
      <c r="A165" s="16" t="s">
        <v>355</v>
      </c>
      <c r="B165" s="17" t="s">
        <v>356</v>
      </c>
      <c r="C165" s="17" t="s">
        <v>357</v>
      </c>
      <c r="D165" s="17" t="s">
        <v>358</v>
      </c>
      <c r="E165" s="18">
        <v>69.35</v>
      </c>
      <c r="F165" s="17" t="str">
        <f t="array" ref="F165">_xlfn.IFNA(INDEX([1]面试成绩表!$F:$F,MATCH(C165,[1]面试成绩表!$C:$C,0)),"缺考")</f>
        <v>I3</v>
      </c>
      <c r="G165" s="19">
        <v>82.2</v>
      </c>
      <c r="H165" s="20">
        <f>ROUND(E165*40%+G165*60%,2)</f>
        <v>77.06</v>
      </c>
      <c r="I165" s="17">
        <f t="array" ref="I165">SUMPRODUCT(($A$4:$A$179=A165)*($H$4:$H$179&gt;H165))+1</f>
        <v>1</v>
      </c>
      <c r="J165" s="21" t="s">
        <v>16</v>
      </c>
    </row>
    <row r="166" ht="13.5" customHeight="1" spans="1:10">
      <c r="A166" s="16" t="s">
        <v>355</v>
      </c>
      <c r="B166" s="17" t="s">
        <v>356</v>
      </c>
      <c r="C166" s="17" t="s">
        <v>359</v>
      </c>
      <c r="D166" s="17" t="s">
        <v>360</v>
      </c>
      <c r="E166" s="18">
        <v>69.75</v>
      </c>
      <c r="F166" s="17" t="str">
        <f t="array" ref="F166">_xlfn.IFNA(INDEX([1]面试成绩表!$F:$F,MATCH(C166,[1]面试成绩表!$C:$C,0)),"缺考")</f>
        <v>I1</v>
      </c>
      <c r="G166" s="19">
        <v>65.5</v>
      </c>
      <c r="H166" s="20">
        <f>ROUND(E166*40%+G166*60%,2)</f>
        <v>67.2</v>
      </c>
      <c r="I166" s="17">
        <f t="array" ref="I166">SUMPRODUCT(($A$4:$A$179=A166)*($H$4:$H$179&gt;H166))+1</f>
        <v>2</v>
      </c>
      <c r="J166" s="21"/>
    </row>
    <row r="167" ht="13.5" customHeight="1" spans="1:10">
      <c r="A167" s="16" t="s">
        <v>355</v>
      </c>
      <c r="B167" s="17" t="s">
        <v>356</v>
      </c>
      <c r="C167" s="17" t="s">
        <v>361</v>
      </c>
      <c r="D167" s="17" t="s">
        <v>362</v>
      </c>
      <c r="E167" s="18">
        <v>63.25</v>
      </c>
      <c r="F167" s="17" t="str" cm="1">
        <f t="array" ref="F167">_xlfn.IFNA(INDEX([1]面试成绩表!$F:$F,MATCH(C167,[1]面试成绩表!$C:$C,0)),"缺考")</f>
        <v>I4</v>
      </c>
      <c r="G167" s="19">
        <v>65.7</v>
      </c>
      <c r="H167" s="20">
        <f>ROUND(E167*40%+G167*60%,2)</f>
        <v>64.72</v>
      </c>
      <c r="I167" s="17" cm="1">
        <f t="array" ref="I167">SUMPRODUCT(($A$4:$A$179=A167)*($H$4:$H$179&gt;H167))+1</f>
        <v>3</v>
      </c>
      <c r="J167" s="21"/>
    </row>
    <row r="168" ht="13.5" customHeight="1" spans="1:10">
      <c r="A168" s="16" t="s">
        <v>363</v>
      </c>
      <c r="B168" s="17" t="s">
        <v>364</v>
      </c>
      <c r="C168" s="17" t="s">
        <v>365</v>
      </c>
      <c r="D168" s="17" t="s">
        <v>366</v>
      </c>
      <c r="E168" s="18">
        <v>69.45</v>
      </c>
      <c r="F168" s="17" t="str" cm="1">
        <f t="array" ref="F168">_xlfn.IFNA(INDEX([1]面试成绩表!$F:$F,MATCH(C168,[1]面试成绩表!$C:$C,0)),"缺考")</f>
        <v>J1</v>
      </c>
      <c r="G168" s="19">
        <v>81.4</v>
      </c>
      <c r="H168" s="20">
        <f>ROUND(E168*40%+G168*60%,2)</f>
        <v>76.62</v>
      </c>
      <c r="I168" s="17" cm="1">
        <f t="array" ref="I168">SUMPRODUCT(($A$4:$A$179=A168)*($H$4:$H$179&gt;H168))+1</f>
        <v>1</v>
      </c>
      <c r="J168" s="21" t="s">
        <v>16</v>
      </c>
    </row>
    <row r="169" ht="13.5" customHeight="1" spans="1:10">
      <c r="A169" s="16" t="s">
        <v>363</v>
      </c>
      <c r="B169" s="17" t="s">
        <v>364</v>
      </c>
      <c r="C169" s="17" t="s">
        <v>367</v>
      </c>
      <c r="D169" s="17" t="s">
        <v>368</v>
      </c>
      <c r="E169" s="18">
        <v>67.55</v>
      </c>
      <c r="F169" s="17" t="str" cm="1">
        <f t="array" ref="F169">_xlfn.IFNA(INDEX([1]面试成绩表!$F:$F,MATCH(C169,[1]面试成绩表!$C:$C,0)),"缺考")</f>
        <v>J2</v>
      </c>
      <c r="G169" s="19">
        <v>67.6</v>
      </c>
      <c r="H169" s="20">
        <f>ROUND(E169*40%+G169*60%,2)</f>
        <v>67.58</v>
      </c>
      <c r="I169" s="17" cm="1">
        <f t="array" ref="I169">SUMPRODUCT(($A$4:$A$179=A169)*($H$4:$H$179&gt;H169))+1</f>
        <v>2</v>
      </c>
      <c r="J169" s="21"/>
    </row>
    <row r="170" ht="13.5" customHeight="1" spans="1:10">
      <c r="A170" s="16" t="s">
        <v>363</v>
      </c>
      <c r="B170" s="17" t="s">
        <v>364</v>
      </c>
      <c r="C170" s="17" t="s">
        <v>369</v>
      </c>
      <c r="D170" s="17" t="s">
        <v>370</v>
      </c>
      <c r="E170" s="18">
        <v>66.8</v>
      </c>
      <c r="F170" s="17" t="str" cm="1">
        <f t="array" ref="F170">_xlfn.IFNA(INDEX([1]面试成绩表!$F:$F,MATCH(C170,[1]面试成绩表!$C:$C,0)),"缺考")</f>
        <v>J3</v>
      </c>
      <c r="G170" s="19">
        <v>65.5</v>
      </c>
      <c r="H170" s="20">
        <f>ROUND(E170*40%+G170*60%,2)</f>
        <v>66.02</v>
      </c>
      <c r="I170" s="17" cm="1">
        <f t="array" ref="I170">SUMPRODUCT(($A$4:$A$179=A170)*($H$4:$H$179&gt;H170))+1</f>
        <v>3</v>
      </c>
      <c r="J170" s="21"/>
    </row>
    <row r="171" ht="13.5" customHeight="1" spans="1:10">
      <c r="A171" s="16" t="s">
        <v>371</v>
      </c>
      <c r="B171" s="17" t="s">
        <v>372</v>
      </c>
      <c r="C171" s="17" t="s">
        <v>373</v>
      </c>
      <c r="D171" s="17" t="s">
        <v>374</v>
      </c>
      <c r="E171" s="18">
        <v>73.97</v>
      </c>
      <c r="F171" s="17" t="str" cm="1">
        <f t="array" ref="F171">_xlfn.IFNA(INDEX([1]面试成绩表!$F:$F,MATCH(C171,[1]面试成绩表!$C:$C,0)),"缺考")</f>
        <v>L2</v>
      </c>
      <c r="G171" s="19">
        <v>82.9</v>
      </c>
      <c r="H171" s="20">
        <f>ROUND(E171*40%+G171*60%,2)</f>
        <v>79.33</v>
      </c>
      <c r="I171" s="17" cm="1">
        <f t="array" ref="I171">SUMPRODUCT(($A$4:$A$179=A171)*($H$4:$H$179&gt;H171))+1</f>
        <v>1</v>
      </c>
      <c r="J171" s="21" t="s">
        <v>16</v>
      </c>
    </row>
    <row r="172" ht="13.5" customHeight="1" spans="1:10">
      <c r="A172" s="16" t="s">
        <v>371</v>
      </c>
      <c r="B172" s="17" t="s">
        <v>372</v>
      </c>
      <c r="C172" s="17" t="s">
        <v>375</v>
      </c>
      <c r="D172" s="17" t="s">
        <v>376</v>
      </c>
      <c r="E172" s="18">
        <v>71.05</v>
      </c>
      <c r="F172" s="17" t="str" cm="1">
        <f t="array" ref="F172">_xlfn.IFNA(INDEX([1]面试成绩表!$F:$F,MATCH(C172,[1]面试成绩表!$C:$C,0)),"缺考")</f>
        <v>L1</v>
      </c>
      <c r="G172" s="19">
        <v>71.3</v>
      </c>
      <c r="H172" s="20">
        <f>ROUND(E172*40%+G172*60%,2)</f>
        <v>71.2</v>
      </c>
      <c r="I172" s="17" cm="1">
        <f t="array" ref="I172">SUMPRODUCT(($A$4:$A$179=A172)*($H$4:$H$179&gt;H172))+1</f>
        <v>2</v>
      </c>
      <c r="J172" s="21"/>
    </row>
    <row r="173" ht="13.5" customHeight="1" spans="1:10">
      <c r="A173" s="16" t="s">
        <v>371</v>
      </c>
      <c r="B173" s="17" t="s">
        <v>372</v>
      </c>
      <c r="C173" s="17" t="s">
        <v>377</v>
      </c>
      <c r="D173" s="17" t="s">
        <v>378</v>
      </c>
      <c r="E173" s="18">
        <v>70.8</v>
      </c>
      <c r="F173" s="17" t="str" cm="1">
        <f t="array" ref="F173">_xlfn.IFNA(INDEX([1]面试成绩表!$F:$F,MATCH(C173,[1]面试成绩表!$C:$C,0)),"缺考")</f>
        <v>L3</v>
      </c>
      <c r="G173" s="19">
        <v>0</v>
      </c>
      <c r="H173" s="20">
        <f>ROUND(E173*40%+G173*60%,2)</f>
        <v>28.32</v>
      </c>
      <c r="I173" s="17" cm="1">
        <f t="array" ref="I173">SUMPRODUCT(($A$4:$A$179=A173)*($H$4:$H$179&gt;H173))+1</f>
        <v>3</v>
      </c>
      <c r="J173" s="21"/>
    </row>
    <row r="174" ht="13.5" customHeight="1" spans="1:10">
      <c r="A174" s="16" t="s">
        <v>379</v>
      </c>
      <c r="B174" s="17" t="s">
        <v>380</v>
      </c>
      <c r="C174" s="17" t="s">
        <v>381</v>
      </c>
      <c r="D174" s="17" t="s">
        <v>382</v>
      </c>
      <c r="E174" s="18">
        <v>63.45</v>
      </c>
      <c r="F174" s="17" t="str" cm="1">
        <f t="array" ref="F174">_xlfn.IFNA(INDEX([1]面试成绩表!$F:$F,MATCH(C174,[1]面试成绩表!$C:$C,0)),"缺考")</f>
        <v>M1</v>
      </c>
      <c r="G174" s="19">
        <v>79.4</v>
      </c>
      <c r="H174" s="20">
        <f>ROUND(E174*40%+G174*60%,2)</f>
        <v>73.02</v>
      </c>
      <c r="I174" s="17" cm="1">
        <f t="array" ref="I174">SUMPRODUCT(($A$4:$A$179=A174)*($H$4:$H$179&gt;H174))+1</f>
        <v>1</v>
      </c>
      <c r="J174" s="21" t="s">
        <v>16</v>
      </c>
    </row>
    <row r="175" ht="13.5" customHeight="1" spans="1:10">
      <c r="A175" s="16" t="s">
        <v>379</v>
      </c>
      <c r="B175" s="17" t="s">
        <v>380</v>
      </c>
      <c r="C175" s="17" t="s">
        <v>383</v>
      </c>
      <c r="D175" s="17" t="s">
        <v>384</v>
      </c>
      <c r="E175" s="18">
        <v>61.2</v>
      </c>
      <c r="F175" s="17" t="str">
        <f t="array" ref="F175">_xlfn.IFNA(INDEX([1]面试成绩表!$F:$F,MATCH(C175,[1]面试成绩表!$C:$C,0)),"缺考")</f>
        <v>M2</v>
      </c>
      <c r="G175" s="19">
        <v>80.8</v>
      </c>
      <c r="H175" s="20">
        <f>ROUND(E175*40%+G175*60%,2)</f>
        <v>72.96</v>
      </c>
      <c r="I175" s="17">
        <f t="array" ref="I175">SUMPRODUCT(($A$4:$A$179=A175)*($H$4:$H$179&gt;H175))+1</f>
        <v>2</v>
      </c>
      <c r="J175" s="21" t="s">
        <v>16</v>
      </c>
    </row>
    <row r="176" ht="13.5" customHeight="1" spans="1:10">
      <c r="A176" s="16" t="s">
        <v>379</v>
      </c>
      <c r="B176" s="17" t="s">
        <v>380</v>
      </c>
      <c r="C176" s="17" t="s">
        <v>385</v>
      </c>
      <c r="D176" s="17" t="s">
        <v>386</v>
      </c>
      <c r="E176" s="18">
        <v>62.36</v>
      </c>
      <c r="F176" s="17" t="str">
        <f t="array" ref="F176">_xlfn.IFNA(INDEX([1]面试成绩表!$F:$F,MATCH(C176,[1]面试成绩表!$C:$C,0)),"缺考")</f>
        <v>M4</v>
      </c>
      <c r="G176" s="19">
        <v>78.8</v>
      </c>
      <c r="H176" s="20">
        <f>ROUND(E176*40%+G176*60%,2)</f>
        <v>72.22</v>
      </c>
      <c r="I176" s="17">
        <f t="array" ref="I176">SUMPRODUCT(($A$4:$A$179=A176)*($H$4:$H$179&gt;H176))+1</f>
        <v>3</v>
      </c>
      <c r="J176" s="21" t="s">
        <v>16</v>
      </c>
    </row>
    <row r="177" ht="13.5" customHeight="1" spans="1:10">
      <c r="A177" s="16" t="s">
        <v>379</v>
      </c>
      <c r="B177" s="17" t="s">
        <v>380</v>
      </c>
      <c r="C177" s="17" t="s">
        <v>387</v>
      </c>
      <c r="D177" s="17" t="s">
        <v>388</v>
      </c>
      <c r="E177" s="18">
        <v>60.07</v>
      </c>
      <c r="F177" s="17" t="str" cm="1">
        <f t="array" ref="F177">_xlfn.IFNA(INDEX([1]面试成绩表!$F:$F,MATCH(C177,[1]面试成绩表!$C:$C,0)),"缺考")</f>
        <v>M3</v>
      </c>
      <c r="G177" s="19">
        <v>66.2</v>
      </c>
      <c r="H177" s="20">
        <f>ROUND(E177*40%+G177*60%,2)</f>
        <v>63.75</v>
      </c>
      <c r="I177" s="17" cm="1">
        <f t="array" ref="I177">SUMPRODUCT(($A$4:$A$179=A177)*($H$4:$H$179&gt;H177))+1</f>
        <v>4</v>
      </c>
      <c r="J177" s="21"/>
    </row>
    <row r="178" ht="13.5" customHeight="1" spans="1:10">
      <c r="A178" s="16" t="s">
        <v>389</v>
      </c>
      <c r="B178" s="17" t="s">
        <v>390</v>
      </c>
      <c r="C178" s="17" t="s">
        <v>391</v>
      </c>
      <c r="D178" s="17" t="s">
        <v>392</v>
      </c>
      <c r="E178" s="18">
        <v>68.2</v>
      </c>
      <c r="F178" s="17" t="str" cm="1">
        <f t="array" ref="F178">_xlfn.IFNA(INDEX([1]面试成绩表!$F:$F,MATCH(C178,[1]面试成绩表!$C:$C,0)),"缺考")</f>
        <v>N2</v>
      </c>
      <c r="G178" s="19">
        <v>82.7</v>
      </c>
      <c r="H178" s="20">
        <f>ROUND(E178*40%+G178*60%,2)</f>
        <v>76.9</v>
      </c>
      <c r="I178" s="17" cm="1">
        <f t="array" ref="I178">SUMPRODUCT(($A$4:$A$179=A178)*($H$4:$H$179&gt;H178))+1</f>
        <v>1</v>
      </c>
      <c r="J178" s="21" t="s">
        <v>16</v>
      </c>
    </row>
    <row r="179" ht="13.5" customHeight="1" spans="1:10">
      <c r="A179" s="16" t="s">
        <v>389</v>
      </c>
      <c r="B179" s="17" t="s">
        <v>390</v>
      </c>
      <c r="C179" s="17" t="s">
        <v>393</v>
      </c>
      <c r="D179" s="17" t="s">
        <v>394</v>
      </c>
      <c r="E179" s="18">
        <v>64.62</v>
      </c>
      <c r="F179" s="17" t="str" cm="1">
        <f t="array" ref="F179">_xlfn.IFNA(INDEX([1]面试成绩表!$F:$F,MATCH(C179,[1]面试成绩表!$C:$C,0)),"缺考")</f>
        <v>N1</v>
      </c>
      <c r="G179" s="19">
        <v>67.9</v>
      </c>
      <c r="H179" s="20">
        <f>ROUND(E179*40%+G179*60%,2)</f>
        <v>66.59</v>
      </c>
      <c r="I179" s="17" cm="1">
        <f t="array" ref="I179">SUMPRODUCT(($A$4:$A$179=A179)*($H$4:$H$179&gt;H179))+1</f>
        <v>2</v>
      </c>
      <c r="J179" s="21"/>
    </row>
  </sheetData>
  <sheetProtection algorithmName="SHA-512" hashValue="ZPlA/gKGuPyQnFIUO1ehDUMcfE8FgJdpaQmGmGhuE5ZpdDgORgcDtT2AFbahaKnH2gvdKUR9w2igG4OR0FUf5w==" saltValue="wrdjPKtVRhV6Z92jcjBHNg==" spinCount="100000" sheet="1" selectLockedCells="1" selectUnlockedCells="1" autoFilter="0" objects="1"/>
  <autoFilter xmlns:etc="http://www.wps.cn/officeDocument/2017/etCustomData" ref="A3:XEX179" etc:filterBottomFollowUsedRange="0">
    <extLst/>
  </autoFilter>
  <sortState ref="A4:J179">
    <sortCondition ref="B4:B179"/>
    <sortCondition ref="I4:I179"/>
    <sortCondition ref="H4:H179" descending="1"/>
    <sortCondition ref="E4:E179" descending="1"/>
    <sortCondition ref="G4:G179" descending="1"/>
  </sortState>
  <conditionalFormatting sqref="C3:C179">
    <cfRule type="duplicateValues" dxfId="0" priority="174"/>
  </conditionalFormatting>
  <conditionalFormatting sqref="H4:H179">
    <cfRule type="expression" dxfId="1" priority="173">
      <formula>IF(LEN(#REF!)&lt;&gt;0,TRUE,FALSE)</formula>
    </cfRule>
  </conditionalFormatting>
  <printOptions horizontalCentered="1"/>
  <pageMargins left="0.196527777777778" right="0.196527777777778" top="0.393055555555556" bottom="0.786805555555556" header="0.5" footer="0.393055555555556"/>
  <pageSetup paperSize="9" scale="89" fitToHeight="0" orientation="portrait" horizontalDpi="600"/>
  <headerFooter>
    <oddFooter>&amp;C第&amp;P页/共&amp;N页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17722298</cp:lastModifiedBy>
  <dcterms:created xsi:type="dcterms:W3CDTF">2024-04-20T04:53:00Z</dcterms:created>
  <dcterms:modified xsi:type="dcterms:W3CDTF">2025-12-14T09:01:17Z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9E041E0205E745549F9D66BA1EA0276C_13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